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<sst xmlns="http://schemas.openxmlformats.org/spreadsheetml/2006/main" count="82" uniqueCount="68">
  <si>
    <t>Zap. št.</t>
  </si>
  <si>
    <t>Opis</t>
  </si>
  <si>
    <t>Mera</t>
  </si>
  <si>
    <t>Količina</t>
  </si>
  <si>
    <t>I.</t>
  </si>
  <si>
    <t>Preddela</t>
  </si>
  <si>
    <r>
      <t>m</t>
    </r>
    <r>
      <rPr>
        <vertAlign val="superscript"/>
        <sz val="10"/>
        <rFont val="Arial"/>
        <family val="2"/>
      </rPr>
      <t>2</t>
    </r>
  </si>
  <si>
    <t>Preddela skupaj :</t>
  </si>
  <si>
    <t>III.</t>
  </si>
  <si>
    <t>Odvodnjavanje</t>
  </si>
  <si>
    <t>Voziščne konstrukcije</t>
  </si>
  <si>
    <t>Voziščne konstrukcije skupaj :</t>
  </si>
  <si>
    <t>m1</t>
  </si>
  <si>
    <t>Rekapitulacija skupaj:</t>
  </si>
  <si>
    <t>PREDDELA:</t>
  </si>
  <si>
    <t xml:space="preserve">III. </t>
  </si>
  <si>
    <t>ODVODNJAVANJE:</t>
  </si>
  <si>
    <t>VOZIŠČNE KONSTRUKCIJE:</t>
  </si>
  <si>
    <t>Skupaj (brez DDV):</t>
  </si>
  <si>
    <t>20 % DDV</t>
  </si>
  <si>
    <t>Skupaj z DDV:</t>
  </si>
  <si>
    <t>POPIS DEL S KOLIČINAMI</t>
  </si>
  <si>
    <t>Cena €</t>
  </si>
  <si>
    <t>Znesek €</t>
  </si>
  <si>
    <t>Izdelava obrabne in zaporne plasti bituminizirane zmesi AC 11 surf B 50/70 A4 v debelini 4 cm</t>
  </si>
  <si>
    <t>Odvodnjavanje:</t>
  </si>
  <si>
    <t>1</t>
  </si>
  <si>
    <t>2</t>
  </si>
  <si>
    <t>II.</t>
  </si>
  <si>
    <t>4.</t>
  </si>
  <si>
    <t>m</t>
  </si>
  <si>
    <t>m3</t>
  </si>
  <si>
    <t>Ureditev planuma temeljih tal vezljive zemljine - 3. kategorije</t>
  </si>
  <si>
    <t>m2</t>
  </si>
  <si>
    <t xml:space="preserve">Izdelava posteljice iz recikliranega asfalta vključno z vsemi deli za pripravo materiala </t>
  </si>
  <si>
    <t>Izdelava posteljice iz drobljenih kamnitih zrn v debelini 30 cm, vklučno z dobavo materiala</t>
  </si>
  <si>
    <t>1.</t>
  </si>
  <si>
    <t>2.</t>
  </si>
  <si>
    <t>3.</t>
  </si>
  <si>
    <t>5.</t>
  </si>
  <si>
    <t>6.</t>
  </si>
  <si>
    <t>Izdelava nevezane nosilne plasti  enakomerno zrnatega drobljenca iz kamnine v debelini 10 do 20 cm, vključno z dobavo materiala</t>
  </si>
  <si>
    <t>7.</t>
  </si>
  <si>
    <t>8.</t>
  </si>
  <si>
    <t>9.</t>
  </si>
  <si>
    <t>Rezanje asfaltne plasti s talno diamantno žago, debele 6 do 10 cm</t>
  </si>
  <si>
    <t>Širok izkop vezljive zemljine 3. kategorije - strojno z nakladanjem in odvozom</t>
  </si>
  <si>
    <t>Izdelava nosilne plasti bituminizirane zmesi AC 22 base B 50/70 A4 v debelini 6 cm</t>
  </si>
  <si>
    <t>kom</t>
  </si>
  <si>
    <t>10.</t>
  </si>
  <si>
    <t>Strojno ročno čiščenje asfalta in pobrizg z bitumensko emulzijo</t>
  </si>
  <si>
    <t>Strojno ročna izravnava ceste z AC 11 surf B 50/70 A4</t>
  </si>
  <si>
    <t>ton</t>
  </si>
  <si>
    <t>Izdelava jaška iz AB cevi fi 40 cm, globokega 1m z rešetko iz duktilne litine z nosilnostjo 400kN, s prerezom 400/400 mm, z vsemi priključnimi deli</t>
  </si>
  <si>
    <r>
      <t xml:space="preserve">Postavitev, vzdrževanje in odstranitev cestne zapore, izvedba elaborata cestne zapore in pridobitev dovoljenja za zaporo ter vsi stroški vezani na zaporo. </t>
    </r>
    <r>
      <rPr>
        <u val="single"/>
        <sz val="10"/>
        <rFont val="Arial"/>
        <family val="2"/>
      </rPr>
      <t>Zapora velja za celotno traso in za vsa dela dogovorjena s pogodbo.</t>
    </r>
  </si>
  <si>
    <t>kpl</t>
  </si>
  <si>
    <t xml:space="preserve">Porušitev in odstranitev asfaltne krovne plasti z rezkanjem v debelini do 10 cm in priprava za ponovno vgradnjo namesto posteljice </t>
  </si>
  <si>
    <t>11.</t>
  </si>
  <si>
    <t>12.</t>
  </si>
  <si>
    <t>Dobava in polaganje PVC cevi fi 160 UKC, vključno z izkopom globine do 1m,s podložno peščeno posteljico deb. 10 cm in zasipom cevi s peskom 4-8, 20 cm nad temenom cevi</t>
  </si>
  <si>
    <t>Odstranitev obstoječih robnikov z odvozom na deponijo</t>
  </si>
  <si>
    <t>Dobava in vgraditev predfabriciranega dvignjenega robnika iz cementnega betona  s prerezom 15/25 cm</t>
  </si>
  <si>
    <t>Višinska prilagoditev obstoječih jaškov in rešetk  v povozni površini na novo višino</t>
  </si>
  <si>
    <t>Sanacija odseka lokalne ceste LK 027121 - Orehova aleja</t>
  </si>
  <si>
    <t>IV.</t>
  </si>
  <si>
    <t>NEPREDVIDENA DELA 5%</t>
  </si>
  <si>
    <t>Popust</t>
  </si>
  <si>
    <t>Skupaj s popustom (brez DDV)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</si>
</sst>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EUR]"/>
    <numFmt numFmtId="165" formatCode="_-* #,##0.00\ [$€-1]_-;\-* #,##0.00\ [$€-1]_-;_-* &quot;-&quot;??\ [$€-1]_-;_-@_-"/>
  </numFmts>
  <fonts count="43">
    <font>
      <sz val="10"/>
      <name val="Arial"/>
      <family val="0"/>
    </font>
    <font>
      <b/>
      <sz val="12"/>
      <name val="Tahoma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Fill="1" applyBorder="1" applyAlignment="1">
      <alignment horizontal="left" vertical="justify"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wrapText="1"/>
    </xf>
    <xf numFmtId="49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33" borderId="0" xfId="0" applyNumberFormat="1" applyFont="1" applyFill="1" applyBorder="1" applyAlignment="1">
      <alignment horizontal="right"/>
    </xf>
    <xf numFmtId="165" fontId="3" fillId="34" borderId="11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165" fontId="3" fillId="33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justify"/>
    </xf>
    <xf numFmtId="0" fontId="1" fillId="0" borderId="0" xfId="0" applyFont="1" applyBorder="1" applyAlignment="1">
      <alignment horizontal="center" wrapText="1"/>
    </xf>
    <xf numFmtId="165" fontId="1" fillId="0" borderId="11" xfId="0" applyNumberFormat="1" applyFont="1" applyBorder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 horizontal="left"/>
      <protection locked="0"/>
    </xf>
    <xf numFmtId="165" fontId="3" fillId="33" borderId="0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 wrapText="1"/>
      <protection locked="0"/>
    </xf>
    <xf numFmtId="165" fontId="7" fillId="0" borderId="0" xfId="0" applyNumberFormat="1" applyFont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5" fontId="0" fillId="0" borderId="11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Alignment="1" applyProtection="1">
      <alignment/>
      <protection locked="0"/>
    </xf>
    <xf numFmtId="10" fontId="0" fillId="35" borderId="0" xfId="0" applyNumberFormat="1" applyFont="1" applyFill="1" applyAlignment="1" applyProtection="1">
      <alignment/>
      <protection locked="0"/>
    </xf>
    <xf numFmtId="165" fontId="0" fillId="0" borderId="11" xfId="0" applyNumberFormat="1" applyFont="1" applyBorder="1" applyAlignment="1" applyProtection="1">
      <alignment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view="pageBreakPreview" zoomScaleSheetLayoutView="100" zoomScalePageLayoutView="0" workbookViewId="0" topLeftCell="A25">
      <selection activeCell="D66" sqref="D66"/>
    </sheetView>
  </sheetViews>
  <sheetFormatPr defaultColWidth="9.140625" defaultRowHeight="12.75"/>
  <cols>
    <col min="1" max="1" width="8.140625" style="0" customWidth="1"/>
    <col min="2" max="2" width="41.28125" style="0" customWidth="1"/>
    <col min="3" max="3" width="6.421875" style="37" bestFit="1" customWidth="1"/>
    <col min="4" max="4" width="10.140625" style="37" customWidth="1"/>
    <col min="5" max="5" width="10.8515625" style="38" bestFit="1" customWidth="1"/>
    <col min="6" max="6" width="17.57421875" style="38" customWidth="1"/>
    <col min="8" max="8" width="11.8515625" style="0" bestFit="1" customWidth="1"/>
  </cols>
  <sheetData>
    <row r="1" ht="15">
      <c r="A1" s="28" t="s">
        <v>21</v>
      </c>
    </row>
    <row r="3" ht="12.75">
      <c r="A3" s="3" t="s">
        <v>63</v>
      </c>
    </row>
    <row r="4" ht="12.75">
      <c r="A4" s="3"/>
    </row>
    <row r="5" spans="1:6" ht="15">
      <c r="A5" s="1"/>
      <c r="B5" s="64"/>
      <c r="C5" s="64"/>
      <c r="D5" s="64"/>
      <c r="E5" s="65"/>
      <c r="F5" s="65"/>
    </row>
    <row r="6" spans="1:6" ht="12.75">
      <c r="A6" s="5" t="s">
        <v>0</v>
      </c>
      <c r="B6" s="6" t="s">
        <v>1</v>
      </c>
      <c r="C6" s="7" t="s">
        <v>2</v>
      </c>
      <c r="D6" s="8" t="s">
        <v>3</v>
      </c>
      <c r="E6" s="32" t="s">
        <v>22</v>
      </c>
      <c r="F6" s="32" t="s">
        <v>23</v>
      </c>
    </row>
    <row r="7" spans="1:6" ht="12.75">
      <c r="A7" s="9"/>
      <c r="B7" s="10"/>
      <c r="C7" s="11"/>
      <c r="D7" s="12"/>
      <c r="E7" s="39"/>
      <c r="F7" s="39"/>
    </row>
    <row r="8" spans="1:6" ht="12.75">
      <c r="A8" s="13" t="s">
        <v>4</v>
      </c>
      <c r="B8" s="14" t="s">
        <v>5</v>
      </c>
      <c r="C8" s="11"/>
      <c r="D8" s="12"/>
      <c r="E8" s="66"/>
      <c r="F8" s="39"/>
    </row>
    <row r="9" spans="1:6" ht="12.75">
      <c r="A9" s="9"/>
      <c r="B9" s="10"/>
      <c r="C9" s="11"/>
      <c r="D9" s="12"/>
      <c r="E9" s="66"/>
      <c r="F9" s="39"/>
    </row>
    <row r="10" spans="1:9" ht="63.75">
      <c r="A10" s="4" t="s">
        <v>26</v>
      </c>
      <c r="B10" s="61" t="s">
        <v>54</v>
      </c>
      <c r="C10" s="40" t="s">
        <v>55</v>
      </c>
      <c r="D10" s="41">
        <v>1</v>
      </c>
      <c r="E10" s="67"/>
      <c r="F10" s="42">
        <f>D10*E10</f>
        <v>0</v>
      </c>
      <c r="I10" s="62"/>
    </row>
    <row r="11" spans="1:6" ht="12.75">
      <c r="A11" s="9"/>
      <c r="B11" s="10"/>
      <c r="C11" s="11"/>
      <c r="D11" s="31"/>
      <c r="E11" s="66"/>
      <c r="F11" s="39"/>
    </row>
    <row r="12" spans="1:6" ht="38.25">
      <c r="A12" s="4" t="s">
        <v>27</v>
      </c>
      <c r="B12" s="4" t="s">
        <v>56</v>
      </c>
      <c r="C12" s="40" t="s">
        <v>6</v>
      </c>
      <c r="D12" s="43">
        <v>945</v>
      </c>
      <c r="E12" s="67"/>
      <c r="F12" s="42">
        <f>E12*D12</f>
        <v>0</v>
      </c>
    </row>
    <row r="13" spans="1:6" ht="12.75">
      <c r="A13" s="4"/>
      <c r="B13" s="4"/>
      <c r="C13" s="40"/>
      <c r="D13" s="43"/>
      <c r="E13" s="67"/>
      <c r="F13" s="42"/>
    </row>
    <row r="14" spans="1:6" ht="25.5">
      <c r="A14" s="9" t="s">
        <v>38</v>
      </c>
      <c r="B14" s="4" t="s">
        <v>60</v>
      </c>
      <c r="C14" s="40" t="s">
        <v>12</v>
      </c>
      <c r="D14" s="43">
        <v>250</v>
      </c>
      <c r="E14" s="66"/>
      <c r="F14" s="39">
        <f>D14*E14</f>
        <v>0</v>
      </c>
    </row>
    <row r="15" spans="1:6" ht="12.75">
      <c r="A15" s="4"/>
      <c r="B15" s="4"/>
      <c r="C15" s="40"/>
      <c r="D15" s="43"/>
      <c r="E15" s="66"/>
      <c r="F15" s="39"/>
    </row>
    <row r="16" spans="1:6" ht="12.75">
      <c r="A16" s="15"/>
      <c r="B16" s="16" t="s">
        <v>7</v>
      </c>
      <c r="C16" s="17"/>
      <c r="D16" s="18"/>
      <c r="E16" s="68"/>
      <c r="F16" s="36">
        <f>F10+F12+F14</f>
        <v>0</v>
      </c>
    </row>
    <row r="17" spans="1:6" ht="12.75">
      <c r="A17" s="19"/>
      <c r="B17" s="19"/>
      <c r="C17" s="44"/>
      <c r="D17" s="45"/>
      <c r="E17" s="69"/>
      <c r="F17" s="46"/>
    </row>
    <row r="18" spans="1:6" ht="12.75">
      <c r="A18" s="13" t="s">
        <v>28</v>
      </c>
      <c r="B18" s="14" t="s">
        <v>10</v>
      </c>
      <c r="C18" s="44"/>
      <c r="D18" s="45"/>
      <c r="E18" s="69"/>
      <c r="F18" s="46"/>
    </row>
    <row r="19" spans="1:6" ht="12.75">
      <c r="A19" s="19"/>
      <c r="B19" s="19"/>
      <c r="C19" s="44"/>
      <c r="D19" s="45"/>
      <c r="E19" s="69"/>
      <c r="F19" s="46"/>
    </row>
    <row r="20" spans="1:6" ht="30" customHeight="1">
      <c r="A20" s="4" t="s">
        <v>36</v>
      </c>
      <c r="B20" s="4" t="s">
        <v>45</v>
      </c>
      <c r="C20" s="40" t="s">
        <v>30</v>
      </c>
      <c r="D20" s="43">
        <v>670</v>
      </c>
      <c r="E20" s="66"/>
      <c r="F20" s="42">
        <f>E20*D20</f>
        <v>0</v>
      </c>
    </row>
    <row r="21" spans="1:6" ht="14.25" customHeight="1">
      <c r="A21" s="4"/>
      <c r="B21" s="4"/>
      <c r="C21" s="40"/>
      <c r="D21" s="43"/>
      <c r="E21" s="66"/>
      <c r="F21" s="42"/>
    </row>
    <row r="22" spans="1:6" ht="30.75" customHeight="1">
      <c r="A22" s="4" t="s">
        <v>37</v>
      </c>
      <c r="B22" s="4" t="s">
        <v>46</v>
      </c>
      <c r="C22" s="40" t="s">
        <v>31</v>
      </c>
      <c r="D22" s="43">
        <v>472</v>
      </c>
      <c r="E22" s="66"/>
      <c r="F22" s="42">
        <f>E22*D22</f>
        <v>0</v>
      </c>
    </row>
    <row r="23" spans="1:6" ht="12.75">
      <c r="A23" s="19"/>
      <c r="B23" s="19"/>
      <c r="C23" s="44"/>
      <c r="D23" s="45"/>
      <c r="E23" s="69"/>
      <c r="F23" s="46"/>
    </row>
    <row r="24" spans="1:6" ht="25.5">
      <c r="A24" s="4" t="s">
        <v>38</v>
      </c>
      <c r="B24" s="4" t="s">
        <v>32</v>
      </c>
      <c r="C24" s="40" t="s">
        <v>33</v>
      </c>
      <c r="D24" s="43">
        <v>945</v>
      </c>
      <c r="E24" s="67"/>
      <c r="F24" s="42">
        <f>E24*D24</f>
        <v>0</v>
      </c>
    </row>
    <row r="25" spans="1:6" ht="12.75">
      <c r="A25" s="4"/>
      <c r="B25" s="4"/>
      <c r="C25" s="40"/>
      <c r="D25" s="43"/>
      <c r="E25" s="67"/>
      <c r="F25" s="42"/>
    </row>
    <row r="26" spans="1:6" ht="25.5">
      <c r="A26" s="4" t="s">
        <v>29</v>
      </c>
      <c r="B26" s="4" t="s">
        <v>34</v>
      </c>
      <c r="C26" s="40" t="s">
        <v>31</v>
      </c>
      <c r="D26" s="43">
        <v>56</v>
      </c>
      <c r="E26" s="67"/>
      <c r="F26" s="42">
        <f>D26*E26</f>
        <v>0</v>
      </c>
    </row>
    <row r="27" spans="1:6" ht="12.75">
      <c r="A27" s="4"/>
      <c r="B27" s="4"/>
      <c r="C27" s="40"/>
      <c r="D27" s="43"/>
      <c r="E27" s="67"/>
      <c r="F27" s="42"/>
    </row>
    <row r="28" spans="1:6" ht="25.5">
      <c r="A28" s="4" t="s">
        <v>39</v>
      </c>
      <c r="B28" s="4" t="s">
        <v>35</v>
      </c>
      <c r="C28" s="40" t="s">
        <v>31</v>
      </c>
      <c r="D28" s="43">
        <v>180</v>
      </c>
      <c r="E28" s="67"/>
      <c r="F28" s="42">
        <f>D28*E28</f>
        <v>0</v>
      </c>
    </row>
    <row r="29" spans="1:6" ht="12.75">
      <c r="A29" s="4"/>
      <c r="B29" s="4"/>
      <c r="C29" s="40"/>
      <c r="D29" s="43"/>
      <c r="E29" s="67"/>
      <c r="F29" s="42"/>
    </row>
    <row r="30" spans="1:6" ht="38.25">
      <c r="A30" s="4" t="s">
        <v>40</v>
      </c>
      <c r="B30" s="4" t="s">
        <v>41</v>
      </c>
      <c r="C30" s="40" t="s">
        <v>31</v>
      </c>
      <c r="D30" s="43">
        <v>236</v>
      </c>
      <c r="E30" s="67"/>
      <c r="F30" s="42">
        <f>D30*E30</f>
        <v>0</v>
      </c>
    </row>
    <row r="31" spans="1:6" ht="12.75">
      <c r="A31" s="4"/>
      <c r="B31" s="4"/>
      <c r="C31" s="40"/>
      <c r="D31" s="43"/>
      <c r="E31" s="67"/>
      <c r="F31" s="42"/>
    </row>
    <row r="32" spans="1:6" ht="25.5">
      <c r="A32" s="4" t="s">
        <v>42</v>
      </c>
      <c r="B32" s="4" t="s">
        <v>47</v>
      </c>
      <c r="C32" s="40" t="s">
        <v>6</v>
      </c>
      <c r="D32" s="43">
        <v>945</v>
      </c>
      <c r="E32" s="66"/>
      <c r="F32" s="42">
        <f>E32*D32</f>
        <v>0</v>
      </c>
    </row>
    <row r="33" spans="1:6" ht="12.75">
      <c r="A33" s="2"/>
      <c r="B33" s="2"/>
      <c r="C33" s="47"/>
      <c r="D33" s="48"/>
      <c r="E33" s="66"/>
      <c r="F33" s="39"/>
    </row>
    <row r="34" spans="1:6" ht="27" customHeight="1">
      <c r="A34" s="4" t="s">
        <v>43</v>
      </c>
      <c r="B34" s="4" t="s">
        <v>24</v>
      </c>
      <c r="C34" s="40" t="s">
        <v>6</v>
      </c>
      <c r="D34" s="43">
        <v>1764</v>
      </c>
      <c r="E34" s="66"/>
      <c r="F34" s="42">
        <f>E34*D34</f>
        <v>0</v>
      </c>
    </row>
    <row r="35" spans="1:6" ht="11.25" customHeight="1">
      <c r="A35" s="4"/>
      <c r="B35" s="4"/>
      <c r="C35" s="40"/>
      <c r="D35" s="43"/>
      <c r="E35" s="66"/>
      <c r="F35" s="42"/>
    </row>
    <row r="36" spans="1:6" ht="27" customHeight="1">
      <c r="A36" s="4" t="s">
        <v>44</v>
      </c>
      <c r="B36" s="4" t="s">
        <v>51</v>
      </c>
      <c r="C36" s="40" t="s">
        <v>52</v>
      </c>
      <c r="D36" s="43">
        <v>50</v>
      </c>
      <c r="E36" s="66"/>
      <c r="F36" s="42">
        <f>D36*E36</f>
        <v>0</v>
      </c>
    </row>
    <row r="37" spans="1:6" ht="11.25" customHeight="1">
      <c r="A37" s="4"/>
      <c r="B37" s="4"/>
      <c r="C37" s="40"/>
      <c r="D37" s="43"/>
      <c r="E37" s="66"/>
      <c r="F37" s="42"/>
    </row>
    <row r="38" spans="1:6" ht="27" customHeight="1">
      <c r="A38" s="4" t="s">
        <v>49</v>
      </c>
      <c r="B38" s="4" t="s">
        <v>50</v>
      </c>
      <c r="C38" s="40" t="s">
        <v>6</v>
      </c>
      <c r="D38" s="43">
        <v>1764</v>
      </c>
      <c r="E38" s="66"/>
      <c r="F38" s="42">
        <f>D38*E38</f>
        <v>0</v>
      </c>
    </row>
    <row r="39" spans="1:6" ht="12.75">
      <c r="A39" s="2"/>
      <c r="B39" s="2"/>
      <c r="C39" s="47"/>
      <c r="D39" s="48"/>
      <c r="E39" s="66"/>
      <c r="F39" s="39"/>
    </row>
    <row r="40" spans="1:6" ht="38.25">
      <c r="A40" s="4" t="s">
        <v>57</v>
      </c>
      <c r="B40" s="63" t="s">
        <v>61</v>
      </c>
      <c r="C40" s="40" t="s">
        <v>12</v>
      </c>
      <c r="D40" s="43">
        <v>630</v>
      </c>
      <c r="E40" s="66"/>
      <c r="F40" s="42">
        <f>E40*D40</f>
        <v>0</v>
      </c>
    </row>
    <row r="41" spans="1:6" ht="12.75">
      <c r="A41" s="4"/>
      <c r="B41" s="4"/>
      <c r="C41" s="40"/>
      <c r="D41" s="43"/>
      <c r="E41" s="66"/>
      <c r="F41" s="42"/>
    </row>
    <row r="42" spans="1:8" ht="25.5">
      <c r="A42" s="4" t="s">
        <v>58</v>
      </c>
      <c r="B42" s="4" t="s">
        <v>62</v>
      </c>
      <c r="C42" s="40" t="s">
        <v>48</v>
      </c>
      <c r="D42" s="43">
        <v>20</v>
      </c>
      <c r="E42" s="66"/>
      <c r="F42" s="42">
        <f>E42*D42</f>
        <v>0</v>
      </c>
      <c r="H42" s="56"/>
    </row>
    <row r="43" spans="1:8" ht="12.75">
      <c r="A43" s="2"/>
      <c r="B43" s="2"/>
      <c r="C43" s="47"/>
      <c r="D43" s="48"/>
      <c r="E43" s="66"/>
      <c r="F43" s="39"/>
      <c r="H43" s="56"/>
    </row>
    <row r="44" spans="1:6" ht="12.75">
      <c r="A44" s="15"/>
      <c r="B44" s="16" t="s">
        <v>11</v>
      </c>
      <c r="C44" s="17"/>
      <c r="D44" s="18"/>
      <c r="E44" s="68"/>
      <c r="F44" s="36">
        <f>F20+F22+F24+F26+F28+F30+F32+F34+F36+F38+F40+F42</f>
        <v>0</v>
      </c>
    </row>
    <row r="45" spans="1:6" ht="12.75">
      <c r="A45" s="2"/>
      <c r="B45" s="2"/>
      <c r="C45" s="47"/>
      <c r="D45" s="48"/>
      <c r="E45" s="66"/>
      <c r="F45" s="39"/>
    </row>
    <row r="46" spans="1:6" ht="12.75">
      <c r="A46" s="2"/>
      <c r="B46" s="2"/>
      <c r="C46" s="47"/>
      <c r="D46" s="48"/>
      <c r="E46" s="66"/>
      <c r="F46" s="39"/>
    </row>
    <row r="47" spans="1:6" ht="12.75">
      <c r="A47" s="13" t="s">
        <v>8</v>
      </c>
      <c r="B47" s="14" t="s">
        <v>9</v>
      </c>
      <c r="C47" s="47"/>
      <c r="D47" s="48"/>
      <c r="E47" s="66"/>
      <c r="F47" s="39"/>
    </row>
    <row r="48" spans="1:6" ht="12.75">
      <c r="A48" s="2"/>
      <c r="B48" s="2"/>
      <c r="C48" s="47"/>
      <c r="D48" s="48"/>
      <c r="E48" s="66"/>
      <c r="F48" s="39"/>
    </row>
    <row r="49" spans="1:8" ht="51">
      <c r="A49" s="2" t="s">
        <v>37</v>
      </c>
      <c r="B49" s="57" t="s">
        <v>53</v>
      </c>
      <c r="C49" s="57" t="s">
        <v>48</v>
      </c>
      <c r="D49" s="58">
        <v>5</v>
      </c>
      <c r="E49" s="70"/>
      <c r="F49" s="59">
        <f>D49*E49</f>
        <v>0</v>
      </c>
      <c r="G49" s="60"/>
      <c r="H49" s="60"/>
    </row>
    <row r="50" spans="1:6" ht="12.75">
      <c r="A50" s="4"/>
      <c r="B50" s="4"/>
      <c r="C50" s="40"/>
      <c r="D50" s="41"/>
      <c r="E50" s="66"/>
      <c r="F50" s="42"/>
    </row>
    <row r="51" spans="1:6" ht="51">
      <c r="A51" s="4" t="s">
        <v>38</v>
      </c>
      <c r="B51" s="4" t="s">
        <v>59</v>
      </c>
      <c r="C51" s="40" t="s">
        <v>12</v>
      </c>
      <c r="D51" s="41">
        <v>50</v>
      </c>
      <c r="E51" s="66"/>
      <c r="F51" s="42">
        <f>D51*E51</f>
        <v>0</v>
      </c>
    </row>
    <row r="52" spans="1:6" ht="12.75">
      <c r="A52" s="2"/>
      <c r="B52" s="2"/>
      <c r="C52" s="47"/>
      <c r="D52" s="48"/>
      <c r="E52" s="66"/>
      <c r="F52" s="39"/>
    </row>
    <row r="53" spans="1:6" ht="12.75">
      <c r="A53" s="15"/>
      <c r="B53" s="16" t="s">
        <v>25</v>
      </c>
      <c r="C53" s="17"/>
      <c r="D53" s="18"/>
      <c r="E53" s="68"/>
      <c r="F53" s="36">
        <f>F49+F51</f>
        <v>0</v>
      </c>
    </row>
    <row r="54" spans="1:6" ht="12.75">
      <c r="A54" s="2"/>
      <c r="B54" s="2"/>
      <c r="C54" s="47"/>
      <c r="D54" s="48"/>
      <c r="E54" s="66"/>
      <c r="F54" s="39"/>
    </row>
    <row r="55" spans="1:6" ht="12.75">
      <c r="A55" s="2"/>
      <c r="B55" s="2"/>
      <c r="C55" s="47"/>
      <c r="D55" s="48"/>
      <c r="E55" s="66"/>
      <c r="F55" s="39"/>
    </row>
    <row r="56" spans="1:6" ht="12.75" hidden="1">
      <c r="A56" s="2"/>
      <c r="B56" s="2"/>
      <c r="C56" s="47"/>
      <c r="D56" s="48"/>
      <c r="E56" s="66"/>
      <c r="F56" s="39"/>
    </row>
    <row r="57" spans="1:6" ht="12.75" hidden="1">
      <c r="A57" s="2"/>
      <c r="B57" s="2"/>
      <c r="C57" s="47"/>
      <c r="D57" s="48"/>
      <c r="E57" s="66"/>
      <c r="F57" s="39"/>
    </row>
    <row r="58" spans="1:6" ht="15">
      <c r="A58" s="20" t="s">
        <v>13</v>
      </c>
      <c r="B58" s="20"/>
      <c r="C58" s="49"/>
      <c r="D58" s="50"/>
      <c r="E58" s="71"/>
      <c r="F58" s="51"/>
    </row>
    <row r="59" spans="1:6" ht="14.25">
      <c r="A59" s="21"/>
      <c r="B59" s="21"/>
      <c r="C59" s="52"/>
      <c r="D59" s="50"/>
      <c r="E59" s="71"/>
      <c r="F59" s="51"/>
    </row>
    <row r="60" spans="1:6" ht="12.75">
      <c r="A60" s="22" t="s">
        <v>4</v>
      </c>
      <c r="B60" s="23" t="s">
        <v>14</v>
      </c>
      <c r="C60" s="24"/>
      <c r="D60" s="53"/>
      <c r="E60" s="72"/>
      <c r="F60" s="33">
        <f>F16</f>
        <v>0</v>
      </c>
    </row>
    <row r="61" spans="1:6" ht="12.75">
      <c r="A61" s="22" t="s">
        <v>28</v>
      </c>
      <c r="B61" s="23" t="s">
        <v>17</v>
      </c>
      <c r="C61" s="24"/>
      <c r="D61" s="53"/>
      <c r="E61" s="72"/>
      <c r="F61" s="33">
        <f>F44</f>
        <v>0</v>
      </c>
    </row>
    <row r="62" spans="1:6" ht="12.75">
      <c r="A62" s="22" t="s">
        <v>15</v>
      </c>
      <c r="B62" s="23" t="s">
        <v>16</v>
      </c>
      <c r="C62" s="24"/>
      <c r="D62" s="53"/>
      <c r="E62" s="72"/>
      <c r="F62" s="33">
        <f>F53</f>
        <v>0</v>
      </c>
    </row>
    <row r="63" spans="1:6" ht="12.75">
      <c r="A63" s="22" t="s">
        <v>64</v>
      </c>
      <c r="B63" s="23" t="s">
        <v>65</v>
      </c>
      <c r="C63" s="24"/>
      <c r="D63" s="53"/>
      <c r="E63" s="72"/>
      <c r="F63" s="33">
        <f>(F60+F61+F62)*0.05</f>
        <v>0</v>
      </c>
    </row>
    <row r="64" spans="1:8" ht="12.75">
      <c r="A64" s="25"/>
      <c r="B64" s="26"/>
      <c r="C64" s="54"/>
      <c r="D64" s="54"/>
      <c r="E64" s="73"/>
      <c r="F64" s="34"/>
      <c r="H64" s="56"/>
    </row>
    <row r="65" spans="1:6" ht="12.75">
      <c r="A65" s="2"/>
      <c r="B65" s="29"/>
      <c r="C65" s="29" t="s">
        <v>18</v>
      </c>
      <c r="D65" s="48"/>
      <c r="E65" s="74"/>
      <c r="F65" s="33">
        <f>F60+F61+F62+F63</f>
        <v>0</v>
      </c>
    </row>
    <row r="66" spans="1:6" ht="12.75">
      <c r="A66" s="2"/>
      <c r="B66" s="29" t="s">
        <v>66</v>
      </c>
      <c r="C66" s="29"/>
      <c r="D66" s="48"/>
      <c r="E66" s="75"/>
      <c r="F66" s="33">
        <f>F65*E66</f>
        <v>0</v>
      </c>
    </row>
    <row r="67" spans="1:6" ht="12.75">
      <c r="A67" s="2"/>
      <c r="B67" s="29" t="s">
        <v>67</v>
      </c>
      <c r="C67" s="29"/>
      <c r="D67" s="48"/>
      <c r="E67" s="74"/>
      <c r="F67" s="33">
        <f>F65-F66</f>
        <v>0</v>
      </c>
    </row>
    <row r="68" spans="1:6" ht="12.75">
      <c r="A68" s="27"/>
      <c r="B68" s="30">
        <v>22</v>
      </c>
      <c r="C68" s="30" t="s">
        <v>19</v>
      </c>
      <c r="D68" s="55"/>
      <c r="E68" s="76"/>
      <c r="F68" s="35">
        <f>F67*0.22</f>
        <v>0</v>
      </c>
    </row>
    <row r="69" spans="1:6" ht="12.75">
      <c r="A69" s="2"/>
      <c r="B69" s="29"/>
      <c r="C69" s="29" t="s">
        <v>20</v>
      </c>
      <c r="D69" s="48"/>
      <c r="E69" s="39"/>
      <c r="F69" s="33">
        <f>F65+F68</f>
        <v>0</v>
      </c>
    </row>
    <row r="70" spans="1:6" ht="12.75">
      <c r="A70" s="2"/>
      <c r="B70" s="2"/>
      <c r="C70" s="47"/>
      <c r="D70" s="48"/>
      <c r="E70" s="39"/>
      <c r="F70" s="39"/>
    </row>
  </sheetData>
  <sheetProtection password="CAF5" sheet="1"/>
  <mergeCells count="2">
    <mergeCell ref="B5:D5"/>
    <mergeCell ref="E5:F5"/>
  </mergeCells>
  <printOptions/>
  <pageMargins left="0.63" right="0.47" top="0.41" bottom="0.31" header="0.42" footer="0.3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DTurin</dc:creator>
  <cp:keywords/>
  <dc:description/>
  <cp:lastModifiedBy>Vilma Zupančič</cp:lastModifiedBy>
  <cp:lastPrinted>2013-03-28T11:04:47Z</cp:lastPrinted>
  <dcterms:created xsi:type="dcterms:W3CDTF">2013-03-18T10:17:52Z</dcterms:created>
  <dcterms:modified xsi:type="dcterms:W3CDTF">2018-10-02T09:54:43Z</dcterms:modified>
  <cp:category/>
  <cp:version/>
  <cp:contentType/>
  <cp:contentStatus/>
</cp:coreProperties>
</file>