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I:\OIOPJN\Mateja\JAVNA NAROČILA\JN 2021\Pisarniški material\ZA OBJAVO\"/>
    </mc:Choice>
  </mc:AlternateContent>
  <xr:revisionPtr revIDLastSave="0" documentId="13_ncr:1_{D6C15F95-4468-43F7-A15E-C7D2394FA18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klop 1" sheetId="3" r:id="rId1"/>
    <sheet name="Pisarniški material " sheetId="1" r:id="rId2"/>
    <sheet name="Papir 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H15" i="2" l="1"/>
  <c r="H14" i="2"/>
  <c r="H13" i="2"/>
  <c r="H12" i="2"/>
  <c r="H11" i="2"/>
  <c r="H10" i="2"/>
  <c r="H9" i="2"/>
  <c r="H35" i="1"/>
  <c r="H34" i="1"/>
  <c r="H33" i="1"/>
  <c r="H32" i="1"/>
  <c r="H16" i="2" l="1"/>
  <c r="H207" i="1"/>
  <c r="H57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9" i="1"/>
  <c r="H30" i="1"/>
  <c r="H31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0" i="1"/>
  <c r="H52" i="1"/>
  <c r="H53" i="1"/>
  <c r="H54" i="1"/>
  <c r="H55" i="1"/>
  <c r="H58" i="1"/>
  <c r="H60" i="1"/>
  <c r="H61" i="1"/>
  <c r="H62" i="1"/>
  <c r="H63" i="1"/>
  <c r="H64" i="1"/>
  <c r="H65" i="1"/>
  <c r="H66" i="1"/>
  <c r="H67" i="1"/>
  <c r="H68" i="1"/>
  <c r="H69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4" i="1"/>
  <c r="H95" i="1"/>
  <c r="H96" i="1"/>
  <c r="H97" i="1"/>
  <c r="H98" i="1"/>
  <c r="H99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1" i="1"/>
  <c r="H132" i="1"/>
  <c r="H133" i="1"/>
  <c r="H134" i="1"/>
  <c r="H135" i="1"/>
  <c r="H136" i="1"/>
  <c r="H137" i="1"/>
  <c r="H138" i="1"/>
  <c r="H139" i="1"/>
  <c r="H140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7" i="1"/>
  <c r="H158" i="1"/>
  <c r="H159" i="1"/>
  <c r="H160" i="1"/>
  <c r="H161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5" i="1"/>
  <c r="H204" i="1" l="1"/>
  <c r="H202" i="1" l="1"/>
  <c r="H203" i="1"/>
  <c r="H206" i="1"/>
  <c r="H209" i="1" l="1"/>
  <c r="F6" i="3" s="1"/>
  <c r="F8" i="3" s="1"/>
  <c r="F9" i="3" l="1"/>
  <c r="F10" i="3" s="1"/>
  <c r="F11" i="3" l="1"/>
  <c r="F12" i="3" s="1"/>
</calcChain>
</file>

<file path=xl/sharedStrings.xml><?xml version="1.0" encoding="utf-8"?>
<sst xmlns="http://schemas.openxmlformats.org/spreadsheetml/2006/main" count="454" uniqueCount="265">
  <si>
    <t>Zap. št.</t>
  </si>
  <si>
    <t>Opis artikla</t>
  </si>
  <si>
    <t>Enota mere</t>
  </si>
  <si>
    <t>Okvirna količina</t>
  </si>
  <si>
    <t>zav</t>
  </si>
  <si>
    <t>kos</t>
  </si>
  <si>
    <t>SVINČNIKI</t>
  </si>
  <si>
    <t>Svinčnik - grafitna mina 2mm, trdota HB, na vrhu radirka</t>
  </si>
  <si>
    <t>Svinčnik tehnični, pvc ohišje, za grafitne mince 0,5 mm</t>
  </si>
  <si>
    <t>Mine za tehnični svinčnik 0,5 mm, trdota HB, 12 grafitnih min v škatli</t>
  </si>
  <si>
    <t>škt</t>
  </si>
  <si>
    <t>KEMIČNI SVINČNIKI</t>
  </si>
  <si>
    <t>FLOMASTRI</t>
  </si>
  <si>
    <t>kpt</t>
  </si>
  <si>
    <t>KOREKTURE</t>
  </si>
  <si>
    <t>PRIPOMOČKI ZA UREJANJE VIZITK</t>
  </si>
  <si>
    <t>Vložek za vizitke, PVC A4, 10 v zavoju</t>
  </si>
  <si>
    <t>VEZAVE</t>
  </si>
  <si>
    <t>Karton, A4 bel 250gr, za špiralno vezavo</t>
  </si>
  <si>
    <t>Špirala 8mm, bela, za špiralno vezavo A4, pvc</t>
  </si>
  <si>
    <t>Špirala 10mm, bela, za špiralno vezavo A4, pvc</t>
  </si>
  <si>
    <t>Špirala 12mm, bela, za špiralno vezavo A4, pvc</t>
  </si>
  <si>
    <t>Špirala 14 mm, bela, za špiralno vezavo A4, pvc</t>
  </si>
  <si>
    <t xml:space="preserve">Špirala 16 mm, bela, za špiralno vezavo A4, pvc </t>
  </si>
  <si>
    <t>Špirala 19mm, bela, za špiralno vezavo A4, pvc</t>
  </si>
  <si>
    <t>LEPILA</t>
  </si>
  <si>
    <t>SHRANJEVANJE</t>
  </si>
  <si>
    <t>MAPE</t>
  </si>
  <si>
    <t>blok</t>
  </si>
  <si>
    <t>SPENJAČ, SPONKE</t>
  </si>
  <si>
    <t>ETIKETE</t>
  </si>
  <si>
    <t>ŽIGI</t>
  </si>
  <si>
    <t>OSTALI PRIPOMOČKI</t>
  </si>
  <si>
    <t xml:space="preserve">kos </t>
  </si>
  <si>
    <t>Šilček za grafitne svinčnike, kovinski, eno rezilo, cca. 1cm x 2cm x 1cm</t>
  </si>
  <si>
    <t>Podloga za miško z gel oporo za zapestje</t>
  </si>
  <si>
    <t>Papirne pole visoki karo 1/20-13 (20 pol v zavitku)</t>
  </si>
  <si>
    <t>Špirala 6mm, bela, za špiralno vezavo A4, pvc</t>
  </si>
  <si>
    <t>Špirala 25mm, bela, za špiralno vezavo A4, pvc</t>
  </si>
  <si>
    <t>pole</t>
  </si>
  <si>
    <t>Papir ovojni natron, natur, 80-90 g, 126mm x 92-100 mm</t>
  </si>
  <si>
    <t>ZVEZKI, PAPIR</t>
  </si>
  <si>
    <t>Kolegij blok A4 50L črte, mehke platnice, špirala na strani, min.70 g papir</t>
  </si>
  <si>
    <t>Ovoj za spise, standardni obrazec 0,14, naravni (rjav), min.70 g</t>
  </si>
  <si>
    <t>Blok A4 min. 50L črte, mehke platnice, stransko lepljen, možnost arhiviranja (4 luknje), min.70 g papir</t>
  </si>
  <si>
    <t xml:space="preserve">Kuverta s povratnico za vročanje po ZUP, žep A5, za laserski tikalnik </t>
  </si>
  <si>
    <t xml:space="preserve">Kuverta s povratnico za vročanje po ZUP, žep A4, za laserski tikalnik </t>
  </si>
  <si>
    <t>Vročilnica za vročanje po ZUP, obr. 0,13</t>
  </si>
  <si>
    <t xml:space="preserve">Kuverta bela, amerikanka, brez okna, 110 mm x 230 mm, s trakom - silikon </t>
  </si>
  <si>
    <t xml:space="preserve">Kuverta bela, amerikanka, z oknom levo, 110 mm x 230 mm, s trakom - silikon </t>
  </si>
  <si>
    <t xml:space="preserve">Kuverta s povratnico, žep A5, obr. 07 CN, za laserski tiskalnik </t>
  </si>
  <si>
    <t>Kuverta rjava B5, 176 mm x 250 mm, s trakom - silikon</t>
  </si>
  <si>
    <t>Kuverta modra B6, 125 mm x 176 mm, s trakom - silikon</t>
  </si>
  <si>
    <t>Kuverta rjava B4, 250 mm x 353 mm,  trakom - silikonsko</t>
  </si>
  <si>
    <t>Vrečka kuverta z gubo rjava B4, 250 mm x 350 mm x 40 mm + 40 mm - s trakom - silikonsko</t>
  </si>
  <si>
    <t>Vrečka kuverta z gubo rjava E4, 280 mm x 400 mm x 40 mm + 40 mm - s trakom - silikonsko</t>
  </si>
  <si>
    <t>KUVERTE, OVOJI, OBRAZCI</t>
  </si>
  <si>
    <t>kom</t>
  </si>
  <si>
    <t>Računski trak (rola), 57 mm x 70 mm x 12 mm</t>
  </si>
  <si>
    <t>Knjižica motornega vozila A6, obr. 4,22</t>
  </si>
  <si>
    <t>kpl</t>
  </si>
  <si>
    <t>Profilna letvica za vpenjanje s praktičnim sistemom za shranjevanje v registratorje: spenjanje do 30 listov A4</t>
  </si>
  <si>
    <t>II</t>
  </si>
  <si>
    <t>III</t>
  </si>
  <si>
    <t>IV</t>
  </si>
  <si>
    <t>V</t>
  </si>
  <si>
    <t>VI</t>
  </si>
  <si>
    <t>LISTIČI, OZNAČEVALCI, PAPIRNE KOCKE</t>
  </si>
  <si>
    <t>VII</t>
  </si>
  <si>
    <t>VIII</t>
  </si>
  <si>
    <t>IX</t>
  </si>
  <si>
    <t>X</t>
  </si>
  <si>
    <t>XI</t>
  </si>
  <si>
    <t>XII</t>
  </si>
  <si>
    <t>XIII</t>
  </si>
  <si>
    <t>Vložek za korekturni roler - za pozicijo VI.2</t>
  </si>
  <si>
    <t>Vložek za roloodvijalec - za pozicijo  XIII.5</t>
  </si>
  <si>
    <t>Podajalec "Z" lističev - za pozicijo XIII.3</t>
  </si>
  <si>
    <t>Označevalci na foliji, cca 12 mm × 45 mm, min. 4 barve v kompletu, vsaka barva min. 35 lističev</t>
  </si>
  <si>
    <t>Označevalci na foliji, cca 25 mm × 45 mm, min. 2 barvi v kompletu, vsaka barva min. 40 lističev</t>
  </si>
  <si>
    <t>Označevalci na foliji v obliki puščice, cca 12 mm X 45mm, min. 4 barve v kompletu, vsaka barva min. 24 lističev</t>
  </si>
  <si>
    <t>Mapa s klapo in elastiko, velikosti A4+, izdelana iz min. 500 g lepenke, kaširane v papir in prevlečene s polipropilensko folijo (PONUDNIK MORA NAROČNIKU OMOGOČITI NAJMANJ 4 BARVNE IZVEDBE)</t>
  </si>
  <si>
    <t>Mapa viseča format A4, karton 230-250 gr, natur, z jahačem, priložen plastični označevalni tabulator in listki za označevanje</t>
  </si>
  <si>
    <t>Mapa PVC kataloška A4, 2-rinčni mehanizem, 30 mm</t>
  </si>
  <si>
    <t>Mapa PVC kataloška A4, 2-rinčni mehanizem, 50 mm</t>
  </si>
  <si>
    <t>Mapa PVC za prospekte A4, 20 žepov, polnjenje z vrha poltrde/trde platnice (PONUDNIK MORA NAROČNIKU OMOGOČITI NAJMANJ 2 BARVNI IZVEDBI)</t>
  </si>
  <si>
    <t>Mapa U, min. 120 mic, za liste A4, prozorna, nenaluknjana</t>
  </si>
  <si>
    <t>Mapa L, min. 120 mic, za liste A4, prozorna-barvna (PONUDNIK MORA NAROČNIKU OMOGOČITI NAJMANJ 2 BARVNI IZVEDBI)</t>
  </si>
  <si>
    <t>Mapa U, min. 90 mic, za liste A4, prozorna, sijaj, naluknjan bel rob ob strani, 50 map v zavitku</t>
  </si>
  <si>
    <t>Mapa A4 s klip sponko Duraclip, 30 listov (PONUDNIK MORA NAROČNIKU OMOGOČITI NAJMANJ 2 BARVNI IZVEDBI)</t>
  </si>
  <si>
    <t>Mapa A4 s kovinsko sponko, spodnja platnica barvna, zgornja prozorna (PONUDNIK MORA NAROČNIKU OMOGOČITI NAJMANJ 2 BARVNI IZVEDBI)</t>
  </si>
  <si>
    <t>Mapa A4 s PVC sponko, spodnja platnica barvna, zgornja prozorna, z zamenljivim trakom ob strani (PONUDNIK MORA NAROČNIKU OMOGOČITI NAJMANJ 2 BARVNI IZVEDBI)</t>
  </si>
  <si>
    <t>Barva za žige, črna, plastenka, min. 27 ml</t>
  </si>
  <si>
    <t>Barva za žige, vijolična, plastenka, min. 27 ml</t>
  </si>
  <si>
    <t>Trodat blazinice št. 4910 vijolična, nadomestna</t>
  </si>
  <si>
    <t>Trodat blazinice št. 4911 vijolična, nadomestna</t>
  </si>
  <si>
    <t>Trodat blazinice št. 4912 vijolična, nadomestna</t>
  </si>
  <si>
    <t>Trodat blazinice št. 4913 vijolična, nadomestna</t>
  </si>
  <si>
    <t>Trodat blazinice št. 4915 vijolična, nadomestna</t>
  </si>
  <si>
    <t>Trodat blazinice št. 4923 vijolična, nadomestna</t>
  </si>
  <si>
    <t>Trodat blazinice št. 4924 vijolična, nadomestna</t>
  </si>
  <si>
    <t>Nadomestna blazinica za COLOP printer Q 24, vijolična</t>
  </si>
  <si>
    <t>XIV</t>
  </si>
  <si>
    <t>XV</t>
  </si>
  <si>
    <t>XVI</t>
  </si>
  <si>
    <t>Datirka, nastavljiva datumska,  vel. datuma cca 3,8 mm , črna/vijolična, kot npr. Trodat printy-dater 4820</t>
  </si>
  <si>
    <t>Nadomestna blazinica za pozicijo XVI.12, črna/vijolična</t>
  </si>
  <si>
    <t>Nadpmestna blazinica za COLOP printer 30, vijolična</t>
  </si>
  <si>
    <t>Trobarvna vrvica 1,5 mm, 60 metrov, bela, modra, rdeča</t>
  </si>
  <si>
    <t>XVII</t>
  </si>
  <si>
    <t>pak</t>
  </si>
  <si>
    <t>Mokro/suhi čistilni robčki za čiščenje vseh vrst ekranov, pakirano posamično, min. 20 parov v paketu</t>
  </si>
  <si>
    <t>par</t>
  </si>
  <si>
    <t xml:space="preserve">Nož za odpiranje pisem, min. 20 cm </t>
  </si>
  <si>
    <t>Plastična magnetna škatlica za sponke, kapaciteta 150 sponk 25 mm</t>
  </si>
  <si>
    <t>Lonček za pisala, fi cca 8 cm x višina cca 10 cm, kovinski, okrogel</t>
  </si>
  <si>
    <t>Ravnilo 30 cm, prozorno, centimetrska in milimetrska skala</t>
  </si>
  <si>
    <t xml:space="preserve">Risalni žebljički s plastificirano barvno glavo, 100 večbarvnih žebljiškov v paketu  </t>
  </si>
  <si>
    <t>Lepilo v stiku, za lepljenje papirja, kartic…, brez toksičnih snovi na vodni osnovi, 8-10 gr</t>
  </si>
  <si>
    <t>Lepilni trak, enostranski, nevidni, na kolutu, 19 mm x 33 m</t>
  </si>
  <si>
    <t>Lepilni trak embalažni, enostranski, prozoren, na kolutu  48 mm x 66 m</t>
  </si>
  <si>
    <t>Lepilni trak, enostranski, prozoren, na kolutu  24 mm x 66 m</t>
  </si>
  <si>
    <t>Lepilni trak, enostranski, prozoren, na kolutu  15 mm x 33 m</t>
  </si>
  <si>
    <t>Brisalec črnila z modrim korekturnim svinčnikom</t>
  </si>
  <si>
    <t>Nadomestna samolepljiva etiketa za ozek registrator A4</t>
  </si>
  <si>
    <t>Nadomestna samolepljiva etiketa za širok registrator A4</t>
  </si>
  <si>
    <t>Kovinska spenjalka na vzmet, širina cca 32 mm, 12 sponk v škatli</t>
  </si>
  <si>
    <t>Konopljeni motovoz, 0.6/2, rola 45 m navitja</t>
  </si>
  <si>
    <t>Ne-permanentni flomaster na vodni osnovi, konica cca 1.0-2.5, set 4 barv</t>
  </si>
  <si>
    <t xml:space="preserve">Flomaster za bele table, funkcija piši-briši, okrogla konica med 1.5 in 2.5 (PONUDNIK MORA NAROČNIKU OMOGOČITI NAJMANJ 4 BARVNE IZVEDBE) </t>
  </si>
  <si>
    <t>Menjalni vložki za pisalo na poziciji IV.1</t>
  </si>
  <si>
    <t>Menjalni vložki za pisalo na poziciji IV.3</t>
  </si>
  <si>
    <t>Menjalni vložki za pisalo Pilot G-2 ekstra fine 0.5 (LG2RF-8EF/BLS-2-5), modra in rdeča barva</t>
  </si>
  <si>
    <t>Ponudniki ceno vpiusujejo na enoto, kot jo je določil naročnik. Podatki o pakiranju so informativne narave, pri čemer naročnik pričakuje, da mu bo izbrani ponudnik omogočil nabavo blaga po enotah opredeljenih v popisu blaga.</t>
  </si>
  <si>
    <t>V popisu blaga so zajete predvidene enoletne količine skupno za vse naročnike.</t>
  </si>
  <si>
    <t xml:space="preserve">Pakiranje (min. št. enot artikla v pakiranju - informativno) </t>
  </si>
  <si>
    <r>
      <t xml:space="preserve">Kemični svinčnik s pritisnim mehanizmom in gumiranim držalom, premer konice 0.7, dolžina pisanja min. 800 m, zamenljiv vložek (PONUDNIK MORA NAROČNIKU OMOGOČITI NAJMANJ 4 BARVNE IZVEDBE, PRI ČEMER JE OBVEZNA MODRA BARVA), </t>
    </r>
    <r>
      <rPr>
        <b/>
        <i/>
        <sz val="9"/>
        <rFont val="Arial"/>
        <family val="2"/>
        <charset val="238"/>
      </rPr>
      <t>kot npr. Pilot BPGP-10R-F SUPER GRIP</t>
    </r>
  </si>
  <si>
    <r>
      <t xml:space="preserve">Pisalo s tekočim črnilom nalivnega peresa z gumiranim ročajem, premer konice 0.5, dolžina pisanja min. 1000 m (PONUDNIK MORA NAROČNIKU OMOGOČITI NAJMANJ 2 BARVNI IZVEDBI, PRI ČEMER JE OBVEZNA MODRA BARVA), </t>
    </r>
    <r>
      <rPr>
        <b/>
        <i/>
        <sz val="9"/>
        <rFont val="Arial"/>
        <family val="2"/>
        <charset val="238"/>
      </rPr>
      <t>kot npr. Pilot BLN-VBG-5 V BALL GRIP 0,3</t>
    </r>
  </si>
  <si>
    <r>
      <t xml:space="preserve">Pisalo z gelom srednje debeline s pritisnim mehanizmom, sistem piši-briši, premer konice 0.7, zamenljiv vložek (PONUDNIK MORA NAROČNIKU OMOGOČITI NAJMANJ 4 BARVNE IZVEDBE, PRI ČEMERE JE OBVEZNA MODRA BARVA), </t>
    </r>
    <r>
      <rPr>
        <b/>
        <i/>
        <sz val="9"/>
        <rFont val="Arial"/>
        <family val="2"/>
        <charset val="238"/>
      </rPr>
      <t>kot npr. Pilot BL-FR7 FRIXION BALL</t>
    </r>
  </si>
  <si>
    <r>
      <t xml:space="preserve">Označevalec teksta, z radirko na vrhu pisala, konica cca 1.0-3.5 (PONUDNIK MORA NAROČNIKU OMOGOČITI NAJMANJ 2 BARVNI IZVEDBI), </t>
    </r>
    <r>
      <rPr>
        <b/>
        <i/>
        <sz val="9"/>
        <rFont val="Arial"/>
        <family val="2"/>
        <charset val="238"/>
      </rPr>
      <t xml:space="preserve">kot npr. Pilot Frixion </t>
    </r>
  </si>
  <si>
    <r>
      <t xml:space="preserve">Označevalec teksta, uporaba na vseh vrstah papirja, rezana konica cca 1.0-5.0 (PONUDNIK MORA NAROČNIKU OMOGOČITI NAJMANJ 4 BARVNE IZVEDBE), </t>
    </r>
    <r>
      <rPr>
        <b/>
        <i/>
        <sz val="9"/>
        <rFont val="Arial"/>
        <family val="2"/>
        <charset val="238"/>
      </rPr>
      <t xml:space="preserve">kot npr. Staples SQUARE </t>
    </r>
  </si>
  <si>
    <r>
      <t xml:space="preserve">Korekturni roler, min. 4 mm x 6 m, pvc reciklirano ohišje, možnost zamenjave vložka, </t>
    </r>
    <r>
      <rPr>
        <b/>
        <i/>
        <sz val="9"/>
        <rFont val="Arial"/>
        <family val="2"/>
        <charset val="238"/>
      </rPr>
      <t>kot npr. WHITLANE - Pilot</t>
    </r>
    <r>
      <rPr>
        <sz val="10"/>
        <rFont val="Arial"/>
        <family val="2"/>
        <charset val="238"/>
      </rPr>
      <t xml:space="preserve"> </t>
    </r>
  </si>
  <si>
    <r>
      <t xml:space="preserve">Univerzalno tekoče lepilo v plastenki, 30-40 gr, </t>
    </r>
    <r>
      <rPr>
        <b/>
        <i/>
        <sz val="9"/>
        <rFont val="Arial"/>
        <family val="2"/>
        <charset val="238"/>
      </rPr>
      <t>kot npr. UHO Twist and glue</t>
    </r>
  </si>
  <si>
    <r>
      <t xml:space="preserve">Registrator A4, 50 mm, v nezložljivi škatli, lepenka kaširana s PVC folijo, (moder ali rdeč ali zelen ali rumen ali ... - PONUDNIK MORA NAROČNIKU OMOGOČITI NAJMANJ 4 BARVNE IZVEDBE) </t>
    </r>
    <r>
      <rPr>
        <b/>
        <i/>
        <sz val="9"/>
        <rFont val="Arial"/>
        <family val="2"/>
        <charset val="238"/>
      </rPr>
      <t>- kot npr. PREMIUM -OfficeLine</t>
    </r>
  </si>
  <si>
    <r>
      <t xml:space="preserve">Registrator A4  barvni, 80 mm, v nezložljivi škatli, lepenka kaširana s PVC folijo, (moder ali rdeč ali zelen ali rumen ali ... - PONUDNIK MORA NAROČNIKU OMOGOČITI NAJMANJ 4 BARVNE IZVEDBE) </t>
    </r>
    <r>
      <rPr>
        <b/>
        <i/>
        <sz val="9"/>
        <rFont val="Arial"/>
        <family val="2"/>
        <charset val="238"/>
      </rPr>
      <t>- kot npr. PREMIUM -OfficeLine</t>
    </r>
  </si>
  <si>
    <r>
      <t xml:space="preserve">Arhivska mapa  iz lepenke s trakovi in zatičem, 240 mm x 310 mm, </t>
    </r>
    <r>
      <rPr>
        <b/>
        <i/>
        <sz val="9"/>
        <rFont val="Arial"/>
        <family val="2"/>
        <charset val="238"/>
      </rPr>
      <t xml:space="preserve">kot npr. 13,14 ALEA </t>
    </r>
  </si>
  <si>
    <r>
      <t xml:space="preserve">Hitrovezne sponke: vložek s kovinsko letvico in plastično oporo  (moder ali rdeč ali zelen ali rumen ali ... - PONUDNIK MORA NAROČNIKU OMOGOČITI NAJMANJ 4 BARVNE IZVEDBE) - </t>
    </r>
    <r>
      <rPr>
        <b/>
        <i/>
        <sz val="9"/>
        <rFont val="Arial"/>
        <family val="2"/>
        <charset val="238"/>
      </rPr>
      <t>kot npr. Leitz 3710</t>
    </r>
  </si>
  <si>
    <r>
      <t xml:space="preserve">Spenjač mali, kapaciteta 10 listov, sponke št. 10, </t>
    </r>
    <r>
      <rPr>
        <b/>
        <i/>
        <sz val="9"/>
        <rFont val="Arial"/>
        <family val="2"/>
        <charset val="238"/>
      </rPr>
      <t>kot npr. Leitz ref.5517</t>
    </r>
  </si>
  <si>
    <r>
      <t xml:space="preserve">Spenjač, kovinski, kapaciteta 25 listov, sponke 24/6 ali 26/6, </t>
    </r>
    <r>
      <rPr>
        <b/>
        <i/>
        <sz val="9"/>
        <rFont val="Arial"/>
        <family val="2"/>
        <charset val="238"/>
      </rPr>
      <t>kot npr. Staples ref.7502913</t>
    </r>
  </si>
  <si>
    <r>
      <t xml:space="preserve">Bele etikete na formatu A4, š 52,5 x d 29,7 mm, 4000 etiket v zavitku, </t>
    </r>
    <r>
      <rPr>
        <b/>
        <i/>
        <sz val="9"/>
        <rFont val="Arial"/>
        <family val="2"/>
        <charset val="238"/>
      </rPr>
      <t>kot Avery-Zweeckfrom ref. št. 3651</t>
    </r>
  </si>
  <si>
    <r>
      <t xml:space="preserve">Bele etikete na formatu A4, š 70,0 x d 42,3 mm, 2100 etiket v zavitku, </t>
    </r>
    <r>
      <rPr>
        <b/>
        <i/>
        <sz val="9"/>
        <rFont val="Arial"/>
        <family val="2"/>
        <charset val="238"/>
      </rPr>
      <t>kot Avery-Zweeckfrom ref. št. 3652</t>
    </r>
  </si>
  <si>
    <r>
      <t xml:space="preserve">Bele etikete na formatu A4, š 105,0 x d 42,3 mm, 1400 etiket v zavitku, </t>
    </r>
    <r>
      <rPr>
        <b/>
        <i/>
        <sz val="9"/>
        <rFont val="Arial"/>
        <family val="2"/>
        <charset val="238"/>
      </rPr>
      <t>kot Avery-Zweeckfrom ref. št. 3653</t>
    </r>
  </si>
  <si>
    <r>
      <t xml:space="preserve">Bele etikete na formatu A4, š 210,0 x d 297,0 mm, 100 etiket v zavitku, </t>
    </r>
    <r>
      <rPr>
        <b/>
        <i/>
        <sz val="9"/>
        <rFont val="Arial"/>
        <family val="2"/>
        <charset val="238"/>
      </rPr>
      <t>kot Avery-Zweeckfrom ref. št. 3478</t>
    </r>
  </si>
  <si>
    <r>
      <t xml:space="preserve">Radirka mehka bela za brisanje pisave grafitnega svinčnika, dim. cca. 40 mm x18 mm x 10 mm, </t>
    </r>
    <r>
      <rPr>
        <b/>
        <i/>
        <sz val="9"/>
        <rFont val="Arial"/>
        <family val="2"/>
        <charset val="238"/>
      </rPr>
      <t>kot npr. Staples</t>
    </r>
    <r>
      <rPr>
        <sz val="10"/>
        <rFont val="Arial"/>
        <family val="2"/>
        <charset val="238"/>
      </rPr>
      <t xml:space="preserve"> </t>
    </r>
  </si>
  <si>
    <r>
      <t xml:space="preserve">Stojalo za lepilni trak, obteženo, z nedrsečo podlogo, za navitja 15 mm x 33 m in 19 mm x 33 m, </t>
    </r>
    <r>
      <rPr>
        <b/>
        <i/>
        <sz val="9"/>
        <rFont val="Arial"/>
        <family val="2"/>
        <charset val="238"/>
      </rPr>
      <t>kot npr. Scotch ref. C38</t>
    </r>
  </si>
  <si>
    <r>
      <t xml:space="preserve">Stojalo za lepilni trak, obteženo, z nedrsečo podlogo, za navitja 66 m, </t>
    </r>
    <r>
      <rPr>
        <b/>
        <i/>
        <sz val="9"/>
        <rFont val="Arial"/>
        <family val="2"/>
        <charset val="238"/>
      </rPr>
      <t>kot npr. Scotch ref. C10</t>
    </r>
  </si>
  <si>
    <r>
      <t xml:space="preserve">Odložni predal, za papirje dimenzije A4, možnost sestavljanja eden na drugega, </t>
    </r>
    <r>
      <rPr>
        <b/>
        <i/>
        <sz val="9"/>
        <rFont val="Arial"/>
        <family val="2"/>
        <charset val="238"/>
      </rPr>
      <t>kot npt. Leitz ref. 5227</t>
    </r>
  </si>
  <si>
    <r>
      <t xml:space="preserve">Predalnik, namizni, pvc, zaprt, s petimi izvlečnimi predali A4, </t>
    </r>
    <r>
      <rPr>
        <b/>
        <i/>
        <sz val="9"/>
        <rFont val="Arial"/>
        <family val="2"/>
        <charset val="238"/>
      </rPr>
      <t>kot npr. Leitz ref. 5280</t>
    </r>
  </si>
  <si>
    <t>Bombice za nalivno pero na poziciji IV.4</t>
  </si>
  <si>
    <t>Bombice Parker Quink mini 1/6, modra</t>
  </si>
  <si>
    <t>Bombice Pelikan 1/6 301176 TP/6 modra</t>
  </si>
  <si>
    <t>Bombice Pelikan 1/5 dolg GTP/5 4001, modra</t>
  </si>
  <si>
    <t>Skupna ponudbena cena za artikel</t>
  </si>
  <si>
    <t>Cena na enoto mere brez DDV</t>
  </si>
  <si>
    <t>CD-R MEDIJ 700MB 52X , min 20 kosov v paketu, brez ovitkov</t>
  </si>
  <si>
    <t>DVD+R MEDIJ 4,7Gb 16X, min 20 kosov v paketu, brez ovitkov</t>
  </si>
  <si>
    <t>Samolepilni žepki za prilaganje ali shranjevanje CD/DVD-jev, prozorni, dim 127x127 mm s sredinsko luknjo, min 10 kosov v paketu</t>
  </si>
  <si>
    <t>Vložne mape za CD/DVD za 4-rinčni registrator, 2 CD/DVD v ovitku</t>
  </si>
  <si>
    <t>Žepek za CD/DVD za shranjevanje v rinčne mape, mehanizem 8 cm, obojestransko shranjevanje do 2 CD/DVD, min. 10 kosov v paketu</t>
  </si>
  <si>
    <t>Ponujeni artikel
 (naziv in opis ali št. artikla v katalogu ponudnika)</t>
  </si>
  <si>
    <t>Opombe:</t>
  </si>
  <si>
    <t>Sponke za spenjač, galvanizirane, 24/8, 1000 sponk v škatlici, kot proizvajalec Leitz</t>
  </si>
  <si>
    <t xml:space="preserve">Razpenjač sponk, kovinske klešče, za sponke 24/6, 24/8 in št. 10 </t>
  </si>
  <si>
    <t>Mapa Klip A4 3mm 4175-10-35 ess. Modra 1/6</t>
  </si>
  <si>
    <t>Mapa s kl. A4/30-50 el. Mkel modra 1/12 60151 310/03 (vsaj 4 barve)</t>
  </si>
  <si>
    <t>Zvezek A4 D spirala Oxford ravnilo 90l 90g beauty</t>
  </si>
  <si>
    <t xml:space="preserve">zav </t>
  </si>
  <si>
    <t>Papirne pole črtani (20 pol v zavitku)</t>
  </si>
  <si>
    <t>Papir v polah A3 vk/20 EL-120 (20 pol v zavitku)</t>
  </si>
  <si>
    <t>Registrator A5  barvni, 80 mm, v nezložljivi škatli, lepenka kaširana s PVC folijo, (moder ali rdeč ali zelen ali rumen ali ... - PONUDNIK MORA NAROČNIKU OMOGOČITI NAJMANJ 4 BARVNE IZVEDBE) - kot npr. PREMIUM -OfficeLine</t>
  </si>
  <si>
    <t>Mapa prešpan A4 s sponko, iz min. 425 g prešpnan kartona, za do 3 cm materiala (PONUDNIK MORA NAROČNIKU OMOGOČITI NAJMANJ 2 BARVNI IZVEDBI)</t>
  </si>
  <si>
    <t>Mapa prešpan A4 s klapo in elastiko, iz min. 425 g prešpnan kartona, za do 3 cm materiala (PONUDNIK MORA NAROČNIKU OMOGOČITI NAJMANJ 2 BARVNI IZVEDBI)</t>
  </si>
  <si>
    <t>Ločilni listi A4, karton, barvni jezički v 6 barvah, 12 delni, perforacija: univerzalna, euro luknje</t>
  </si>
  <si>
    <t>Ločilni listi A4, karton, barvni jezički v 6 barvah, 24 delni, perforacija: univerzalna, euro luknje</t>
  </si>
  <si>
    <t>Ločilni listi A4, 225x300 (+/- 5 mm) celostranski predelni kartoni, paket 10 listov, perforacija: univerzalna, euro luknje</t>
  </si>
  <si>
    <r>
      <t xml:space="preserve">Korekturno sredstvo v pvc tubi s čopičem in pokrovom, min. 10 ml, </t>
    </r>
    <r>
      <rPr>
        <b/>
        <i/>
        <sz val="9"/>
        <rFont val="Arial"/>
        <family val="2"/>
        <charset val="238"/>
      </rPr>
      <t>kot npr. BIRO - Edigs</t>
    </r>
  </si>
  <si>
    <t>Ležeča namizna kartoteka za 200 vizitk, index A - Z, ogrodje iz plastike</t>
  </si>
  <si>
    <r>
      <t xml:space="preserve">Permanentni flomaster z dvojno konico, 1x cca 0,8 in 1x cca 2.0 (PONUDNIK MORA NAROČNIKU OMOGOČITI NAJMANJ 4 BARVNE IZVEDBE), kot npr. </t>
    </r>
    <r>
      <rPr>
        <b/>
        <i/>
        <sz val="9"/>
        <rFont val="Arial"/>
        <family val="2"/>
        <charset val="238"/>
      </rPr>
      <t xml:space="preserve">kot npr. Marker parmanentni Lumocolor 348 duo </t>
    </r>
  </si>
  <si>
    <r>
      <t xml:space="preserve">Označevalec teksta, uporaba na vseh vrstah papirja, konica cca 1.0-5.0, min 4 barve v setu, </t>
    </r>
    <r>
      <rPr>
        <b/>
        <i/>
        <sz val="9"/>
        <rFont val="Arial"/>
        <family val="2"/>
        <charset val="238"/>
      </rPr>
      <t>kot npr. Staples HYPE</t>
    </r>
  </si>
  <si>
    <r>
      <t xml:space="preserve">Nalivno pero, konica srednje debeline iz nerjavečega jekla, ohišje iz kvalitetne plastike, na bombice/vložke (PONUDNIK MORA NAROČNIKU OMOGOČITI NAJMANJ 2 BARVNI IZVEDBI) </t>
    </r>
    <r>
      <rPr>
        <b/>
        <i/>
        <sz val="9"/>
        <rFont val="Arial"/>
        <family val="2"/>
        <charset val="238"/>
      </rPr>
      <t>kot npr. Parker Vector</t>
    </r>
    <r>
      <rPr>
        <sz val="9"/>
        <rFont val="Arial"/>
        <family val="2"/>
        <charset val="238"/>
      </rPr>
      <t xml:space="preserve"> </t>
    </r>
  </si>
  <si>
    <t>Prosojen pause papir A4, 92g,500/250 listov v zavitku</t>
  </si>
  <si>
    <t xml:space="preserve">Samolepljivi lističi (papir), 51 mm x 38 mm (+/- 2mm), min. 100 lističev v bloku (PONUDNIK MORA NAROČNIKU OMOGOČITI NAJMANJ 2 BARVNI IZVEDBI) </t>
  </si>
  <si>
    <t xml:space="preserve">Samolepljivi lističi (papir), 76 mm 76 mm (+/- 2 mm), min. 400 večbarvnih lističev v kocki (PONUDNIK MORA NAROČNIKU OMOGOČITI NAJMANJ 2 BARVNI IZVEDBI) </t>
  </si>
  <si>
    <t>Samolepljivi "Z" lističi (papir), CIKCAK,  76 mm x 76 mm (+/- 2 mm), min. 100 lističev v bloku</t>
  </si>
  <si>
    <t>Papirna kocka, zalepljena na eni strani, 90 mm x 90 mm x 90 mm (+/- 5 mm), večbarvni papir</t>
  </si>
  <si>
    <r>
      <t xml:space="preserve">Spenjač klešče, do 40 oz. do 50 listov, sponke št. 24/6 ali 24/8, </t>
    </r>
    <r>
      <rPr>
        <b/>
        <i/>
        <sz val="9"/>
        <rFont val="Arial"/>
        <family val="2"/>
        <charset val="238"/>
      </rPr>
      <t>kot npr. Leitz ref.5549</t>
    </r>
  </si>
  <si>
    <t xml:space="preserve">Razpenjač sponk, mali, pvc (s kovinskimi kleščami), za sponke 24/6, 24/8 in št. 10 </t>
  </si>
  <si>
    <t>Sponke za spenjač, galvanizirane, 24/6, 1000 sponk v škatlici, kot proizvajalec Leitz</t>
  </si>
  <si>
    <t>Sponke za spenjač, galvanizirane, 26/6, 1000 sponk v škatlici, kot proizvajalec Leitz</t>
  </si>
  <si>
    <t>Sponke za spenjač, galvanizirane, št. 10, 1000 sponk v škatlici, kot proizvajalec Leitz</t>
  </si>
  <si>
    <t>Sponke za papir, kovinske v kart. škatlici, galvanizirane, cca 25 mm, 100 v škatli, kot proizvajalec Staples</t>
  </si>
  <si>
    <t>Sponke za papir, kovinske v kart. škatlici, galvanizirane, cca 32 mm, 100 v škatli, kot proizvajalec Staples</t>
  </si>
  <si>
    <t>Sponke za papir, kovinske v kart. škatlici, galvanizirane, cca 50 mm, 100 v škatli, kot proizvajalec Staples</t>
  </si>
  <si>
    <t>Žebljički za pluto s plastificirano glavo (kot klobuček), 9,5 mm x 23 mm, 100 večbarvnih žebljičkov v paketu</t>
  </si>
  <si>
    <t>Razpihovalo v prahu, 400 ml</t>
  </si>
  <si>
    <t xml:space="preserve">Škarje s plastičnim, ergonomičnim ročajem, min 16 cm - max 20  </t>
  </si>
  <si>
    <t>Škarje s plastičnim, ergonomičnim ročajem, min 24 cm - max 26 cm</t>
  </si>
  <si>
    <r>
      <t xml:space="preserve">kalkulator </t>
    </r>
    <r>
      <rPr>
        <b/>
        <i/>
        <sz val="9"/>
        <rFont val="Arial"/>
        <family val="2"/>
        <charset val="238"/>
      </rPr>
      <t>kot npr. Casio kalkulator MS-10B</t>
    </r>
  </si>
  <si>
    <t xml:space="preserve">Ovoj za spise, standardni obrazec 0,14, barvni (moder ali rdeč ali zelen ali rumen - PONUDNIK MORA NAROČNIKU OMOGOČITI NAJMANJ 4 BARVNI IZVEDBI), min. 80g </t>
  </si>
  <si>
    <r>
      <t xml:space="preserve">Korekturno sredstvo v svinčniku, min. 8 ml, </t>
    </r>
    <r>
      <rPr>
        <b/>
        <i/>
        <sz val="9"/>
        <rFont val="Arial"/>
        <family val="2"/>
        <charset val="238"/>
      </rPr>
      <t>kot npr. BIRO - Edigs</t>
    </r>
  </si>
  <si>
    <t xml:space="preserve">podloga namizna s kolendarjem </t>
  </si>
  <si>
    <r>
      <t xml:space="preserve">Podloga za pisanje </t>
    </r>
    <r>
      <rPr>
        <b/>
        <i/>
        <sz val="9"/>
        <color rgb="FF000000"/>
        <rFont val="Arial"/>
        <family val="2"/>
        <charset val="238"/>
      </rPr>
      <t>kot npr. Esselte A4 clipboard</t>
    </r>
  </si>
  <si>
    <t>pregibne sponke za papir  (PONUDNIK MORA OMOGOČATI VSAJ 2 VELIKOSTI)</t>
  </si>
  <si>
    <t>Razmernik A (1:20,25,50,75,100,125)</t>
  </si>
  <si>
    <t xml:space="preserve">Geotrikotnik </t>
  </si>
  <si>
    <t>SKUPAJ (brez popusta)</t>
  </si>
  <si>
    <t xml:space="preserve">Ovoj za spise Elco z oknom  (vsaj 4 barve) </t>
  </si>
  <si>
    <t>Dopisna knjiga A4 90-100L črte, mehke platnice, lepljeno na strani, min.60 g papir</t>
  </si>
  <si>
    <t>Zvezek A5 100-120L črte, mehke platnice, spirala ob strani, min. 70 g papir</t>
  </si>
  <si>
    <t>Zvezek A5 cca 100L črte, trde platnice, trdi šivi, min. 80 g papir</t>
  </si>
  <si>
    <t>Zvezek A5 min cca 48L črte, mehke platnice, šolski, min. 70 g papir</t>
  </si>
  <si>
    <t>Papir Indigo A4 kores 1200 moder (100L A4=zav)</t>
  </si>
  <si>
    <r>
      <t xml:space="preserve">Menjalni vložki za pisalo (PONUDNIK MORA NAROČNIKU OMOGOČITI NAJMANJ 4 BARVNE IZVEDBE, PRI ČEMERE JE OBVEZNA MODRA BARVA) </t>
    </r>
    <r>
      <rPr>
        <b/>
        <sz val="10"/>
        <rFont val="Arial"/>
        <family val="2"/>
        <charset val="238"/>
      </rPr>
      <t>kot npr. Pilot BL-FR7 FRIXION BALL</t>
    </r>
  </si>
  <si>
    <t>Kemični svinčnik s pritisnim mehanizmom in gumiranim držalom, premer konice 0.7, (PONUDNIK MORA NAROČNIKU OMOGOČITI NAJMANJ 4 BARVNE IZVEDBE, PRI ČEMER JE OBVEZNA MODRA BARVA), kot npr. Roler pilot bxrt-v5</t>
  </si>
  <si>
    <t>Menjalni vložki za pisalo, premer konice 0.7, (PONUDNIK MORA NAROČNIKU OMOGOČITI NAJMANJ 4 BARVNE IZVEDBE, PRI ČEMERE JE OBVEZNA MODRA BARVA) kot npr. Roler pilot bxrt-v5</t>
  </si>
  <si>
    <r>
      <t xml:space="preserve">Bele etikete na formatu A4, š 38,1 x d 21,2 mm, 6500 etiket v zavitku, </t>
    </r>
    <r>
      <rPr>
        <b/>
        <i/>
        <sz val="9"/>
        <rFont val="Arial"/>
        <family val="2"/>
        <charset val="238"/>
      </rPr>
      <t>kot Avery-Zweeckfrom ref. št. 3666</t>
    </r>
  </si>
  <si>
    <t>I</t>
  </si>
  <si>
    <t>PAPIR</t>
  </si>
  <si>
    <t>Papir A3 80gr,500 listov v zavitku, s certifikatom, belina (CIE): 169, debelina: 110, gladkost površine: 120, opaciteta (%): 95</t>
  </si>
  <si>
    <t>Papir A4 barvni 80gr, 500 listov v zavitku, s certifikatom, pastelne barve, za laser, ink-jet, kopiranje</t>
  </si>
  <si>
    <t>Papir A4 barvni mix (vsaj 5 intenzivnih barv) 80 g, 250 listov v zavitku, za laser, ink-jet, kopiranje</t>
  </si>
  <si>
    <t>Papir za ploter HP C6036a, 914 mm x 45,7 m, 90 g</t>
  </si>
  <si>
    <t>rola</t>
  </si>
  <si>
    <t>Papir A4 100gr 500 listov v zavitku, kot nap. Plano Superior, Belina: 168 CIE</t>
  </si>
  <si>
    <t>SKUPAJ /brez popusta)</t>
  </si>
  <si>
    <t>Popis blaga - Sklop 1: Pisarniški material</t>
  </si>
  <si>
    <t>Popis blaga - Sklop 1: Papir</t>
  </si>
  <si>
    <r>
      <t>Papir A4  80gr, 500 listov v zavitku,</t>
    </r>
    <r>
      <rPr>
        <b/>
        <sz val="12"/>
        <rFont val="Arial"/>
        <family val="2"/>
        <charset val="238"/>
      </rPr>
      <t xml:space="preserve"> kot nap. Navigator </t>
    </r>
    <r>
      <rPr>
        <sz val="12"/>
        <rFont val="Arial"/>
        <family val="2"/>
        <charset val="238"/>
      </rPr>
      <t xml:space="preserve"> s certifikatom, belina (CIE): 169, debelina: 110, gladkost površine: 120, opaciteta (%): 95</t>
    </r>
  </si>
  <si>
    <r>
      <t xml:space="preserve">Papir barvni A3, 80g </t>
    </r>
    <r>
      <rPr>
        <b/>
        <i/>
        <sz val="12"/>
        <rFont val="Arial"/>
        <family val="2"/>
        <charset val="238"/>
      </rPr>
      <t xml:space="preserve">kot npr. Rainbow </t>
    </r>
    <r>
      <rPr>
        <sz val="12"/>
        <rFont val="Arial"/>
        <family val="2"/>
        <charset val="238"/>
      </rPr>
      <t xml:space="preserve"> (vsaj 4 pastelne barve)</t>
    </r>
  </si>
  <si>
    <t>Samolepljivi papir v roli z odvijalcem, cca 50-60 mm x min. 10 m navitja, možnost menjave vložka.</t>
  </si>
  <si>
    <t>Arhivska kartonska rjava škatla s pokrovom za trajno arhiviranje, dimenzije 330 mm x 254 mm x 425 mm (+/- 1%), pakirana zloženo</t>
  </si>
  <si>
    <t>Arhivska škatla iz enostransko lakirane lepenke, 370 mm x 270 mm x 100 mm (+/- 1%)</t>
  </si>
  <si>
    <t>Kuverta rjava št. C 3, obložena s folijo z zračnimi mehurčki, notranje mere 150 mm x 210 mm (+/- cca20 mm), s trakom - silikonsko</t>
  </si>
  <si>
    <t>Kuverta rjava št. D 4, obložena s folijo z zračnimi mehurčki, notranje mere 180 mm x 260 mm (+/- cca20 mm), s trakom - silikonsko</t>
  </si>
  <si>
    <t>Kuverta rjava št. G 7, obložena s folijo z zračnimi mehurčki, notranje mere 240 mm x 330 mm (+/- cca20 mm), s trakom - silikonsko</t>
  </si>
  <si>
    <t>Kuverta rjava št. K 10, obložena s folijo z zračnimi mehurčki, notranje mere 350 mm x 470 mm (+/- cca20 mm), s trakom - silikonsko</t>
  </si>
  <si>
    <t>Obrazec UPN A4 s 3 položnicami in QR kodo na strani za laserski tiskalnik</t>
  </si>
  <si>
    <t>Obrazec UPN A4 s položnico spodaj za laserski tiskalnik s QR kodo</t>
  </si>
  <si>
    <t>Kuverta rjava A4, 230 mm x 340 mm, navadno</t>
  </si>
  <si>
    <t>Folija A4, prozorna, 0,2mm (+/- 0,05 mm), za špiralno vezavo</t>
  </si>
  <si>
    <r>
      <t xml:space="preserve">Permanentni flomaster, rezana konica cca 2.0-5.0 (PONUDNIK MORA NAROČNIKU OMOGOČITI NAJMANJ 2 BARVNI IZVEDBI), </t>
    </r>
    <r>
      <rPr>
        <b/>
        <i/>
        <sz val="9"/>
        <rFont val="Arial"/>
        <family val="2"/>
        <charset val="238"/>
      </rPr>
      <t xml:space="preserve">kot npr. Staedler Marker 388 </t>
    </r>
  </si>
  <si>
    <r>
      <t xml:space="preserve">Tehnični svinčnik na pritisni mehanizem in drsnim metalnim ovojem, gumirano držalo, radirka v zaščitnem ovoju na vrhu svinčnika, mine 0.5 </t>
    </r>
    <r>
      <rPr>
        <b/>
        <i/>
        <sz val="10"/>
        <rFont val="Arial"/>
        <family val="2"/>
        <charset val="238"/>
      </rPr>
      <t>(kot npr. Pilot Super Grip 0,5mm)</t>
    </r>
  </si>
  <si>
    <r>
      <t xml:space="preserve">Čistilni robčki </t>
    </r>
    <r>
      <rPr>
        <b/>
        <sz val="10"/>
        <rFont val="Arial"/>
        <family val="2"/>
        <charset val="238"/>
      </rPr>
      <t>kot npr. Platinet mokri univ. 100/1 PFS5855</t>
    </r>
  </si>
  <si>
    <t>Vrednost</t>
  </si>
  <si>
    <t>Gradbeno zemeljska dela</t>
  </si>
  <si>
    <t>SKUPAJ</t>
  </si>
  <si>
    <t>POPUST</t>
  </si>
  <si>
    <t>SKUPAJ s popustom</t>
  </si>
  <si>
    <t>DDV (+22%)</t>
  </si>
  <si>
    <t>SKUPAJ z DDV</t>
  </si>
  <si>
    <t>Dobava pisarniškega materiala v obdobju od 1. 1. 2022 do 31. 12. 2023</t>
  </si>
  <si>
    <t>Pisarniški material</t>
  </si>
  <si>
    <t>SKLOP 1</t>
  </si>
  <si>
    <t>SKUPNA REKAPITULACIJA - SKLOP 1</t>
  </si>
  <si>
    <t>Papir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</si>
</sst>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0_ ;[Red]\-0\ "/>
    <numFmt numFmtId="165" formatCode="#,##0.00\ &quot;€&quot;"/>
    <numFmt numFmtId="166" formatCode="#,##0.0000\ &quot;€&quot;"/>
  </numFmts>
  <fonts count="33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Myriad Pro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9" tint="0.59999389629810485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4" fillId="0" borderId="0"/>
  </cellStyleXfs>
  <cellXfs count="109">
    <xf numFmtId="0" fontId="0" fillId="0" borderId="0" xfId="0"/>
    <xf numFmtId="0" fontId="5" fillId="4" borderId="1" xfId="2" applyFont="1" applyFill="1" applyBorder="1" applyAlignment="1" applyProtection="1">
      <alignment horizontal="center" vertical="center" wrapText="1"/>
    </xf>
    <xf numFmtId="0" fontId="6" fillId="4" borderId="1" xfId="2" applyFont="1" applyFill="1" applyBorder="1" applyAlignment="1" applyProtection="1">
      <alignment horizontal="center" vertical="center" wrapText="1"/>
    </xf>
    <xf numFmtId="165" fontId="5" fillId="4" borderId="1" xfId="2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wrapText="1"/>
    </xf>
    <xf numFmtId="0" fontId="4" fillId="3" borderId="1" xfId="0" applyFont="1" applyFill="1" applyBorder="1" applyAlignment="1" applyProtection="1">
      <alignment wrapText="1"/>
    </xf>
    <xf numFmtId="0" fontId="4" fillId="3" borderId="1" xfId="0" applyFont="1" applyFill="1" applyBorder="1" applyAlignment="1" applyProtection="1">
      <alignment wrapText="1"/>
      <protection locked="0"/>
    </xf>
    <xf numFmtId="0" fontId="5" fillId="0" borderId="1" xfId="2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  <protection locked="0"/>
    </xf>
    <xf numFmtId="165" fontId="4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2" applyFont="1" applyFill="1" applyBorder="1" applyAlignment="1" applyProtection="1">
      <alignment vertical="top" wrapText="1"/>
    </xf>
    <xf numFmtId="0" fontId="4" fillId="0" borderId="1" xfId="2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wrapText="1"/>
    </xf>
    <xf numFmtId="164" fontId="4" fillId="0" borderId="1" xfId="2" applyNumberFormat="1" applyFont="1" applyFill="1" applyBorder="1" applyAlignment="1" applyProtection="1">
      <alignment horizontal="center" vertical="top" wrapText="1"/>
    </xf>
    <xf numFmtId="0" fontId="5" fillId="0" borderId="1" xfId="1" applyFont="1" applyFill="1" applyBorder="1" applyAlignment="1" applyProtection="1">
      <alignment horizontal="center" vertical="top" wrapText="1"/>
    </xf>
    <xf numFmtId="165" fontId="4" fillId="3" borderId="1" xfId="1" applyNumberFormat="1" applyFont="1" applyFill="1" applyBorder="1" applyAlignment="1" applyProtection="1">
      <alignment horizontal="center" vertical="top" wrapText="1"/>
    </xf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Fill="1" applyProtection="1"/>
    <xf numFmtId="2" fontId="9" fillId="0" borderId="1" xfId="2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166" fontId="4" fillId="0" borderId="1" xfId="1" applyNumberFormat="1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center"/>
    </xf>
    <xf numFmtId="165" fontId="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3" applyFont="1" applyFill="1" applyBorder="1" applyProtection="1"/>
    <xf numFmtId="165" fontId="4" fillId="3" borderId="1" xfId="0" applyNumberFormat="1" applyFont="1" applyFill="1" applyBorder="1" applyAlignment="1" applyProtection="1">
      <alignment wrapText="1"/>
      <protection locked="0"/>
    </xf>
    <xf numFmtId="0" fontId="11" fillId="0" borderId="0" xfId="0" applyFont="1" applyFill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8" fillId="0" borderId="1" xfId="0" applyFont="1" applyBorder="1" applyAlignment="1" applyProtection="1">
      <alignment horizontal="center"/>
    </xf>
    <xf numFmtId="0" fontId="10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5" fillId="4" borderId="1" xfId="2" applyFont="1" applyFill="1" applyBorder="1" applyAlignment="1">
      <alignment horizontal="center" vertical="center" wrapText="1"/>
    </xf>
    <xf numFmtId="165" fontId="5" fillId="4" borderId="1" xfId="2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165" fontId="4" fillId="3" borderId="1" xfId="0" applyNumberFormat="1" applyFont="1" applyFill="1" applyBorder="1" applyAlignment="1">
      <alignment wrapText="1"/>
    </xf>
    <xf numFmtId="0" fontId="18" fillId="0" borderId="1" xfId="2" applyFont="1" applyBorder="1" applyAlignment="1">
      <alignment horizontal="center" vertical="top" wrapText="1"/>
    </xf>
    <xf numFmtId="0" fontId="19" fillId="0" borderId="1" xfId="1" applyFont="1" applyFill="1" applyBorder="1" applyAlignment="1" applyProtection="1">
      <alignment vertical="top" wrapText="1"/>
    </xf>
    <xf numFmtId="0" fontId="19" fillId="0" borderId="1" xfId="1" applyFont="1" applyFill="1" applyBorder="1" applyAlignment="1" applyProtection="1">
      <alignment horizontal="center" vertical="top" wrapText="1"/>
    </xf>
    <xf numFmtId="0" fontId="19" fillId="0" borderId="1" xfId="1" applyFont="1" applyFill="1" applyBorder="1" applyAlignment="1" applyProtection="1">
      <alignment horizontal="center" vertical="top" wrapText="1"/>
      <protection locked="0"/>
    </xf>
    <xf numFmtId="165" fontId="19" fillId="0" borderId="1" xfId="1" applyNumberFormat="1" applyFont="1" applyFill="1" applyBorder="1" applyAlignment="1" applyProtection="1">
      <alignment horizontal="center" vertical="top" wrapText="1"/>
      <protection locked="0"/>
    </xf>
    <xf numFmtId="165" fontId="19" fillId="0" borderId="1" xfId="1" applyNumberFormat="1" applyFont="1" applyFill="1" applyBorder="1" applyAlignment="1" applyProtection="1">
      <alignment horizontal="center" vertical="top" wrapText="1"/>
    </xf>
    <xf numFmtId="0" fontId="21" fillId="0" borderId="1" xfId="0" applyFont="1" applyBorder="1" applyAlignment="1">
      <alignment horizont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2" fontId="18" fillId="0" borderId="1" xfId="2" applyNumberFormat="1" applyFont="1" applyBorder="1" applyAlignment="1">
      <alignment horizontal="center" vertical="center" wrapText="1"/>
    </xf>
    <xf numFmtId="2" fontId="18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Protection="1">
      <protection locked="0"/>
    </xf>
    <xf numFmtId="0" fontId="3" fillId="0" borderId="0" xfId="0" applyFont="1" applyFill="1" applyProtection="1"/>
    <xf numFmtId="0" fontId="0" fillId="0" borderId="0" xfId="0" applyProtection="1">
      <protection locked="0"/>
    </xf>
    <xf numFmtId="165" fontId="23" fillId="3" borderId="1" xfId="1" applyNumberFormat="1" applyFont="1" applyFill="1" applyBorder="1" applyAlignment="1" applyProtection="1">
      <alignment horizontal="center" vertical="top" wrapText="1"/>
    </xf>
    <xf numFmtId="0" fontId="23" fillId="3" borderId="1" xfId="1" applyFont="1" applyFill="1" applyBorder="1" applyAlignment="1" applyProtection="1">
      <alignment horizontal="center" vertical="top" wrapText="1"/>
      <protection locked="0"/>
    </xf>
    <xf numFmtId="166" fontId="23" fillId="3" borderId="1" xfId="1" applyNumberFormat="1" applyFont="1" applyFill="1" applyBorder="1" applyAlignment="1" applyProtection="1">
      <alignment horizontal="center" vertical="top" wrapText="1"/>
      <protection locked="0"/>
    </xf>
    <xf numFmtId="0" fontId="4" fillId="3" borderId="1" xfId="1" applyFont="1" applyFill="1" applyBorder="1" applyAlignment="1" applyProtection="1">
      <alignment horizontal="center" vertical="top" wrapText="1"/>
      <protection locked="0"/>
    </xf>
    <xf numFmtId="166" fontId="4" fillId="3" borderId="1" xfId="1" applyNumberFormat="1" applyFont="1" applyFill="1" applyBorder="1" applyAlignment="1" applyProtection="1">
      <alignment horizontal="center" vertical="top" wrapText="1"/>
      <protection locked="0"/>
    </xf>
    <xf numFmtId="2" fontId="9" fillId="0" borderId="2" xfId="2" applyNumberFormat="1" applyFont="1" applyFill="1" applyBorder="1" applyAlignment="1" applyProtection="1">
      <alignment horizontal="center" vertical="center" wrapText="1"/>
    </xf>
    <xf numFmtId="2" fontId="9" fillId="0" borderId="3" xfId="2" applyNumberFormat="1" applyFont="1" applyFill="1" applyBorder="1" applyAlignment="1" applyProtection="1">
      <alignment horizontal="center" vertical="center" wrapText="1"/>
    </xf>
    <xf numFmtId="2" fontId="9" fillId="0" borderId="4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top" wrapText="1"/>
    </xf>
    <xf numFmtId="0" fontId="3" fillId="0" borderId="0" xfId="0" applyFont="1" applyAlignment="1">
      <alignment horizontal="left" vertical="top" wrapText="1"/>
    </xf>
    <xf numFmtId="2" fontId="18" fillId="0" borderId="2" xfId="2" applyNumberFormat="1" applyFont="1" applyBorder="1" applyAlignment="1">
      <alignment horizontal="center" vertical="center" wrapText="1"/>
    </xf>
    <xf numFmtId="2" fontId="18" fillId="0" borderId="3" xfId="2" applyNumberFormat="1" applyFont="1" applyBorder="1" applyAlignment="1">
      <alignment horizontal="center" vertical="center" wrapText="1"/>
    </xf>
    <xf numFmtId="2" fontId="18" fillId="0" borderId="4" xfId="2" applyNumberFormat="1" applyFont="1" applyBorder="1" applyAlignment="1">
      <alignment horizontal="center" vertical="center" wrapText="1"/>
    </xf>
    <xf numFmtId="10" fontId="30" fillId="8" borderId="4" xfId="0" applyNumberFormat="1" applyFont="1" applyFill="1" applyBorder="1" applyProtection="1">
      <protection locked="0"/>
    </xf>
    <xf numFmtId="0" fontId="25" fillId="0" borderId="0" xfId="0" applyFont="1" applyProtection="1"/>
    <xf numFmtId="0" fontId="0" fillId="5" borderId="0" xfId="0" applyFill="1" applyProtection="1"/>
    <xf numFmtId="0" fontId="0" fillId="0" borderId="0" xfId="0" applyProtection="1"/>
    <xf numFmtId="0" fontId="26" fillId="0" borderId="0" xfId="0" applyFont="1" applyProtection="1"/>
    <xf numFmtId="0" fontId="9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4" fillId="0" borderId="0" xfId="0" applyFont="1" applyProtection="1"/>
    <xf numFmtId="0" fontId="18" fillId="0" borderId="0" xfId="0" applyFont="1" applyAlignment="1" applyProtection="1">
      <alignment horizontal="left" wrapText="1"/>
    </xf>
    <xf numFmtId="0" fontId="27" fillId="0" borderId="0" xfId="0" applyFont="1" applyAlignment="1" applyProtection="1">
      <alignment horizontal="left"/>
    </xf>
    <xf numFmtId="0" fontId="27" fillId="0" borderId="0" xfId="0" applyFont="1" applyProtection="1"/>
    <xf numFmtId="0" fontId="28" fillId="0" borderId="0" xfId="3" applyFont="1" applyAlignment="1" applyProtection="1">
      <alignment horizontal="left"/>
    </xf>
    <xf numFmtId="0" fontId="28" fillId="0" borderId="0" xfId="0" applyFont="1" applyProtection="1"/>
    <xf numFmtId="0" fontId="18" fillId="6" borderId="2" xfId="0" applyFont="1" applyFill="1" applyBorder="1" applyAlignment="1" applyProtection="1">
      <alignment horizontal="left" vertical="top"/>
    </xf>
    <xf numFmtId="0" fontId="29" fillId="6" borderId="3" xfId="0" applyFont="1" applyFill="1" applyBorder="1" applyProtection="1"/>
    <xf numFmtId="0" fontId="29" fillId="6" borderId="4" xfId="0" applyFont="1" applyFill="1" applyBorder="1" applyProtection="1"/>
    <xf numFmtId="0" fontId="18" fillId="6" borderId="1" xfId="0" applyFont="1" applyFill="1" applyBorder="1" applyAlignment="1" applyProtection="1">
      <alignment horizontal="center"/>
    </xf>
    <xf numFmtId="0" fontId="29" fillId="0" borderId="0" xfId="0" applyFont="1" applyProtection="1"/>
    <xf numFmtId="49" fontId="19" fillId="0" borderId="2" xfId="0" applyNumberFormat="1" applyFont="1" applyBorder="1" applyAlignment="1" applyProtection="1">
      <alignment horizontal="left" vertical="top"/>
    </xf>
    <xf numFmtId="0" fontId="29" fillId="0" borderId="3" xfId="0" applyFont="1" applyBorder="1" applyProtection="1"/>
    <xf numFmtId="0" fontId="29" fillId="0" borderId="4" xfId="0" applyFont="1" applyBorder="1" applyProtection="1"/>
    <xf numFmtId="7" fontId="18" fillId="0" borderId="1" xfId="0" applyNumberFormat="1" applyFont="1" applyBorder="1" applyAlignment="1" applyProtection="1">
      <alignment horizontal="center"/>
    </xf>
    <xf numFmtId="16" fontId="18" fillId="7" borderId="2" xfId="0" quotePrefix="1" applyNumberFormat="1" applyFont="1" applyFill="1" applyBorder="1" applyAlignment="1" applyProtection="1">
      <alignment horizontal="left" vertical="top"/>
    </xf>
    <xf numFmtId="0" fontId="30" fillId="0" borderId="3" xfId="0" applyFont="1" applyBorder="1" applyProtection="1"/>
    <xf numFmtId="0" fontId="30" fillId="0" borderId="4" xfId="0" applyFont="1" applyBorder="1" applyProtection="1"/>
    <xf numFmtId="7" fontId="18" fillId="7" borderId="1" xfId="0" applyNumberFormat="1" applyFont="1" applyFill="1" applyBorder="1" applyAlignment="1" applyProtection="1">
      <alignment horizontal="center"/>
    </xf>
    <xf numFmtId="16" fontId="18" fillId="7" borderId="3" xfId="0" quotePrefix="1" applyNumberFormat="1" applyFont="1" applyFill="1" applyBorder="1" applyAlignment="1" applyProtection="1">
      <alignment horizontal="left" vertical="top"/>
    </xf>
    <xf numFmtId="0" fontId="29" fillId="7" borderId="3" xfId="0" applyFont="1" applyFill="1" applyBorder="1" applyProtection="1"/>
    <xf numFmtId="0" fontId="29" fillId="7" borderId="4" xfId="0" applyFont="1" applyFill="1" applyBorder="1" applyProtection="1"/>
    <xf numFmtId="16" fontId="31" fillId="6" borderId="2" xfId="0" quotePrefix="1" applyNumberFormat="1" applyFont="1" applyFill="1" applyBorder="1" applyAlignment="1" applyProtection="1">
      <alignment horizontal="left"/>
    </xf>
    <xf numFmtId="0" fontId="32" fillId="0" borderId="3" xfId="0" applyFont="1" applyBorder="1" applyProtection="1"/>
    <xf numFmtId="0" fontId="32" fillId="0" borderId="4" xfId="0" applyFont="1" applyBorder="1" applyProtection="1"/>
    <xf numFmtId="7" fontId="31" fillId="6" borderId="1" xfId="0" applyNumberFormat="1" applyFont="1" applyFill="1" applyBorder="1" applyAlignment="1" applyProtection="1">
      <alignment horizontal="center"/>
    </xf>
    <xf numFmtId="0" fontId="32" fillId="0" borderId="0" xfId="0" applyFont="1" applyProtection="1"/>
  </cellXfs>
  <cellStyles count="4">
    <cellStyle name="Dobro" xfId="1" builtinId="26"/>
    <cellStyle name="Navadno" xfId="0" builtinId="0"/>
    <cellStyle name="Navadno 2" xfId="3" xr:uid="{18BF579D-38E3-45A5-A9B5-E3CD7C210AF4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832D7-A71C-44C1-99B5-BEC75DD851E8}">
  <dimension ref="A1:F12"/>
  <sheetViews>
    <sheetView tabSelected="1" workbookViewId="0">
      <selection activeCell="A10" sqref="A10:E10"/>
    </sheetView>
  </sheetViews>
  <sheetFormatPr defaultColWidth="8.85546875" defaultRowHeight="15"/>
  <cols>
    <col min="1" max="4" width="8.85546875" style="78"/>
    <col min="5" max="5" width="8.7109375" style="78" customWidth="1"/>
    <col min="6" max="6" width="30.5703125" style="78" customWidth="1"/>
    <col min="7" max="16384" width="8.85546875" style="78"/>
  </cols>
  <sheetData>
    <row r="1" spans="1:6" ht="23.25">
      <c r="A1" s="76" t="s">
        <v>263</v>
      </c>
      <c r="B1" s="77"/>
      <c r="E1" s="79"/>
      <c r="F1" s="79"/>
    </row>
    <row r="2" spans="1:6">
      <c r="A2" s="80"/>
      <c r="B2" s="81"/>
      <c r="C2" s="82"/>
      <c r="D2" s="82"/>
      <c r="E2" s="82"/>
      <c r="F2" s="82"/>
    </row>
    <row r="3" spans="1:6" ht="15.75">
      <c r="A3" s="83" t="s">
        <v>260</v>
      </c>
      <c r="B3" s="84"/>
      <c r="C3" s="85"/>
      <c r="D3" s="85"/>
      <c r="E3" s="85"/>
      <c r="F3" s="85"/>
    </row>
    <row r="4" spans="1:6">
      <c r="A4" s="86"/>
      <c r="B4" s="87"/>
      <c r="C4" s="87"/>
      <c r="D4" s="87"/>
      <c r="E4" s="87"/>
      <c r="F4" s="87"/>
    </row>
    <row r="5" spans="1:6" s="92" customFormat="1" ht="15.75">
      <c r="A5" s="88" t="s">
        <v>262</v>
      </c>
      <c r="B5" s="89"/>
      <c r="C5" s="89"/>
      <c r="D5" s="89"/>
      <c r="E5" s="90"/>
      <c r="F5" s="91" t="s">
        <v>253</v>
      </c>
    </row>
    <row r="6" spans="1:6" s="92" customFormat="1" ht="15.75">
      <c r="A6" s="93" t="s">
        <v>261</v>
      </c>
      <c r="B6" s="94"/>
      <c r="C6" s="94"/>
      <c r="D6" s="94"/>
      <c r="E6" s="95"/>
      <c r="F6" s="96">
        <f>'Pisarniški material '!H209</f>
        <v>0</v>
      </c>
    </row>
    <row r="7" spans="1:6" s="92" customFormat="1" ht="15.75">
      <c r="A7" s="93" t="s">
        <v>264</v>
      </c>
      <c r="B7" s="94" t="s">
        <v>254</v>
      </c>
      <c r="C7" s="94"/>
      <c r="D7" s="94"/>
      <c r="E7" s="95"/>
      <c r="F7" s="96">
        <f>'Papir '!H16</f>
        <v>0</v>
      </c>
    </row>
    <row r="8" spans="1:6" s="92" customFormat="1" ht="15.75">
      <c r="A8" s="97" t="s">
        <v>255</v>
      </c>
      <c r="B8" s="98"/>
      <c r="C8" s="98"/>
      <c r="D8" s="98"/>
      <c r="E8" s="99"/>
      <c r="F8" s="100">
        <f>SUM(F6:F7)</f>
        <v>0</v>
      </c>
    </row>
    <row r="9" spans="1:6" s="92" customFormat="1" ht="15.75">
      <c r="A9" s="97" t="s">
        <v>256</v>
      </c>
      <c r="B9" s="101"/>
      <c r="C9" s="101"/>
      <c r="D9" s="101"/>
      <c r="E9" s="75">
        <v>0</v>
      </c>
      <c r="F9" s="100">
        <f>-(F8*E9)</f>
        <v>0</v>
      </c>
    </row>
    <row r="10" spans="1:6" s="92" customFormat="1" ht="15.75">
      <c r="A10" s="97" t="s">
        <v>257</v>
      </c>
      <c r="B10" s="98"/>
      <c r="C10" s="98"/>
      <c r="D10" s="98"/>
      <c r="E10" s="99"/>
      <c r="F10" s="100">
        <f>F8+F9</f>
        <v>0</v>
      </c>
    </row>
    <row r="11" spans="1:6" s="92" customFormat="1" ht="15.75">
      <c r="A11" s="97" t="s">
        <v>258</v>
      </c>
      <c r="B11" s="102"/>
      <c r="C11" s="102"/>
      <c r="D11" s="102"/>
      <c r="E11" s="103"/>
      <c r="F11" s="100">
        <f>F10*22/100</f>
        <v>0</v>
      </c>
    </row>
    <row r="12" spans="1:6" s="108" customFormat="1" ht="18.75">
      <c r="A12" s="104" t="s">
        <v>259</v>
      </c>
      <c r="B12" s="105"/>
      <c r="C12" s="105"/>
      <c r="D12" s="105"/>
      <c r="E12" s="106"/>
      <c r="F12" s="107">
        <f>F10+F11</f>
        <v>0</v>
      </c>
    </row>
  </sheetData>
  <sheetProtection algorithmName="SHA-512" hashValue="wV2BThjzKoxLH3W5HIJoVdHHimqFiw75xD3YDROLaDY/UUvLDWj/h/RsAHDj2AVQ0Zssx4Jrsyjilv52rUxmzQ==" saltValue="c0Gd6RvH+3TN5pLENH0Rcw==" spinCount="100000" sheet="1" formatCells="0" formatColumns="0"/>
  <mergeCells count="11">
    <mergeCell ref="A8:E8"/>
    <mergeCell ref="A9:D9"/>
    <mergeCell ref="A10:E10"/>
    <mergeCell ref="A11:E11"/>
    <mergeCell ref="A12:E12"/>
    <mergeCell ref="A2:F2"/>
    <mergeCell ref="A3:F3"/>
    <mergeCell ref="A4:F4"/>
    <mergeCell ref="A5:E5"/>
    <mergeCell ref="A6:E6"/>
    <mergeCell ref="A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0"/>
  <sheetViews>
    <sheetView zoomScale="130" zoomScaleNormal="130" workbookViewId="0">
      <pane xSplit="3" ySplit="7" topLeftCell="D206" activePane="bottomRight" state="frozen"/>
      <selection pane="topRight" activeCell="D1" sqref="D1"/>
      <selection pane="bottomLeft" activeCell="A8" sqref="A8"/>
      <selection pane="bottomRight" activeCell="G206" sqref="G206"/>
    </sheetView>
  </sheetViews>
  <sheetFormatPr defaultRowHeight="12.75"/>
  <cols>
    <col min="1" max="1" width="6" style="20" customWidth="1"/>
    <col min="2" max="2" width="45.42578125" style="20" customWidth="1"/>
    <col min="3" max="3" width="7.28515625" style="20" customWidth="1"/>
    <col min="4" max="4" width="8" style="20" customWidth="1"/>
    <col min="5" max="5" width="25.28515625" style="20" customWidth="1"/>
    <col min="6" max="6" width="12.42578125" style="20" customWidth="1"/>
    <col min="7" max="7" width="14" style="20" customWidth="1"/>
    <col min="8" max="8" width="12.5703125" style="20" customWidth="1"/>
    <col min="9" max="16384" width="9.140625" style="20"/>
  </cols>
  <sheetData>
    <row r="1" spans="1:11">
      <c r="A1" s="19" t="s">
        <v>235</v>
      </c>
      <c r="B1" s="31"/>
    </row>
    <row r="2" spans="1:11">
      <c r="B2" s="21"/>
    </row>
    <row r="3" spans="1:11">
      <c r="A3" s="20" t="s">
        <v>170</v>
      </c>
      <c r="B3" s="21"/>
    </row>
    <row r="4" spans="1:11">
      <c r="A4" s="70" t="s">
        <v>134</v>
      </c>
      <c r="B4" s="70"/>
      <c r="C4" s="70"/>
      <c r="D4" s="70"/>
      <c r="E4" s="70"/>
      <c r="F4" s="70"/>
      <c r="G4" s="70"/>
      <c r="H4" s="70"/>
    </row>
    <row r="5" spans="1:11" ht="27" customHeight="1">
      <c r="A5" s="70" t="s">
        <v>133</v>
      </c>
      <c r="B5" s="70"/>
      <c r="C5" s="70"/>
      <c r="D5" s="70"/>
      <c r="E5" s="70"/>
      <c r="F5" s="70"/>
      <c r="G5" s="70"/>
      <c r="H5" s="70"/>
    </row>
    <row r="7" spans="1:11" ht="60">
      <c r="A7" s="1" t="s">
        <v>0</v>
      </c>
      <c r="B7" s="1" t="s">
        <v>1</v>
      </c>
      <c r="C7" s="1" t="s">
        <v>2</v>
      </c>
      <c r="D7" s="1" t="s">
        <v>3</v>
      </c>
      <c r="E7" s="1" t="s">
        <v>169</v>
      </c>
      <c r="F7" s="2" t="s">
        <v>135</v>
      </c>
      <c r="G7" s="3" t="s">
        <v>163</v>
      </c>
      <c r="H7" s="3" t="s">
        <v>162</v>
      </c>
      <c r="I7" s="59"/>
      <c r="K7" s="59"/>
    </row>
    <row r="8" spans="1:11">
      <c r="A8" s="4" t="s">
        <v>62</v>
      </c>
      <c r="B8" s="5" t="s">
        <v>41</v>
      </c>
      <c r="C8" s="6"/>
      <c r="D8" s="4"/>
      <c r="E8" s="7"/>
      <c r="F8" s="7"/>
      <c r="G8" s="30"/>
      <c r="H8" s="18"/>
    </row>
    <row r="9" spans="1:11" ht="25.5">
      <c r="A9" s="8">
        <v>1</v>
      </c>
      <c r="B9" s="9" t="s">
        <v>42</v>
      </c>
      <c r="C9" s="10" t="s">
        <v>5</v>
      </c>
      <c r="D9" s="10">
        <v>30</v>
      </c>
      <c r="E9" s="11"/>
      <c r="F9" s="11"/>
      <c r="G9" s="24"/>
      <c r="H9" s="12">
        <f t="shared" ref="H9:H21" si="0">D9*G9</f>
        <v>0</v>
      </c>
    </row>
    <row r="10" spans="1:11" ht="25.5">
      <c r="A10" s="8">
        <v>2</v>
      </c>
      <c r="B10" s="9" t="s">
        <v>44</v>
      </c>
      <c r="C10" s="10" t="s">
        <v>5</v>
      </c>
      <c r="D10" s="10">
        <v>30</v>
      </c>
      <c r="E10" s="11"/>
      <c r="F10" s="11"/>
      <c r="G10" s="24"/>
      <c r="H10" s="12">
        <f t="shared" si="0"/>
        <v>0</v>
      </c>
      <c r="J10" s="59"/>
    </row>
    <row r="11" spans="1:11" ht="25.5">
      <c r="A11" s="8">
        <v>3</v>
      </c>
      <c r="B11" s="9" t="s">
        <v>217</v>
      </c>
      <c r="C11" s="10" t="s">
        <v>5</v>
      </c>
      <c r="D11" s="10">
        <v>30</v>
      </c>
      <c r="E11" s="11"/>
      <c r="F11" s="11"/>
      <c r="G11" s="24"/>
      <c r="H11" s="12">
        <f t="shared" si="0"/>
        <v>0</v>
      </c>
      <c r="J11" s="59"/>
    </row>
    <row r="12" spans="1:11">
      <c r="A12" s="8">
        <v>4</v>
      </c>
      <c r="B12" s="9" t="s">
        <v>175</v>
      </c>
      <c r="C12" s="10" t="s">
        <v>5</v>
      </c>
      <c r="D12" s="10">
        <v>30</v>
      </c>
      <c r="E12" s="11"/>
      <c r="F12" s="11"/>
      <c r="G12" s="24"/>
      <c r="H12" s="12">
        <f t="shared" si="0"/>
        <v>0</v>
      </c>
    </row>
    <row r="13" spans="1:11" ht="25.5">
      <c r="A13" s="8">
        <v>5</v>
      </c>
      <c r="B13" s="9" t="s">
        <v>218</v>
      </c>
      <c r="C13" s="10" t="s">
        <v>5</v>
      </c>
      <c r="D13" s="10">
        <v>10</v>
      </c>
      <c r="E13" s="11"/>
      <c r="F13" s="11"/>
      <c r="G13" s="24"/>
      <c r="H13" s="12">
        <f t="shared" si="0"/>
        <v>0</v>
      </c>
    </row>
    <row r="14" spans="1:11" ht="25.5">
      <c r="A14" s="8">
        <v>6</v>
      </c>
      <c r="B14" s="13" t="s">
        <v>219</v>
      </c>
      <c r="C14" s="14" t="s">
        <v>5</v>
      </c>
      <c r="D14" s="14">
        <v>10</v>
      </c>
      <c r="E14" s="11"/>
      <c r="F14" s="11"/>
      <c r="G14" s="24"/>
      <c r="H14" s="12">
        <f t="shared" si="0"/>
        <v>0</v>
      </c>
    </row>
    <row r="15" spans="1:11" ht="25.5">
      <c r="A15" s="8">
        <v>7</v>
      </c>
      <c r="B15" s="13" t="s">
        <v>220</v>
      </c>
      <c r="C15" s="14" t="s">
        <v>5</v>
      </c>
      <c r="D15" s="14">
        <v>10</v>
      </c>
      <c r="E15" s="11"/>
      <c r="F15" s="11"/>
      <c r="G15" s="24"/>
      <c r="H15" s="12">
        <f t="shared" si="0"/>
        <v>0</v>
      </c>
    </row>
    <row r="16" spans="1:11">
      <c r="A16" s="8">
        <v>8</v>
      </c>
      <c r="B16" s="9" t="s">
        <v>36</v>
      </c>
      <c r="C16" s="14" t="s">
        <v>4</v>
      </c>
      <c r="D16" s="15">
        <v>10</v>
      </c>
      <c r="E16" s="11"/>
      <c r="F16" s="11"/>
      <c r="G16" s="24"/>
      <c r="H16" s="12">
        <f t="shared" si="0"/>
        <v>0</v>
      </c>
    </row>
    <row r="17" spans="1:8">
      <c r="A17" s="8">
        <v>9</v>
      </c>
      <c r="B17" s="26" t="s">
        <v>177</v>
      </c>
      <c r="C17" s="27" t="s">
        <v>176</v>
      </c>
      <c r="D17" s="27">
        <v>10</v>
      </c>
      <c r="E17" s="11"/>
      <c r="F17" s="11"/>
      <c r="G17" s="24"/>
      <c r="H17" s="12">
        <f t="shared" si="0"/>
        <v>0</v>
      </c>
    </row>
    <row r="18" spans="1:8" ht="14.25" customHeight="1">
      <c r="A18" s="8">
        <v>10</v>
      </c>
      <c r="B18" s="13" t="s">
        <v>190</v>
      </c>
      <c r="C18" s="14" t="s">
        <v>4</v>
      </c>
      <c r="D18" s="15">
        <v>2</v>
      </c>
      <c r="E18" s="11"/>
      <c r="F18" s="11"/>
      <c r="G18" s="24"/>
      <c r="H18" s="12">
        <f t="shared" si="0"/>
        <v>0</v>
      </c>
    </row>
    <row r="19" spans="1:8">
      <c r="A19" s="8">
        <v>11</v>
      </c>
      <c r="B19" s="13" t="s">
        <v>178</v>
      </c>
      <c r="C19" s="14" t="s">
        <v>4</v>
      </c>
      <c r="D19" s="15">
        <v>5</v>
      </c>
      <c r="E19" s="11"/>
      <c r="F19" s="11"/>
      <c r="G19" s="24"/>
      <c r="H19" s="12">
        <f t="shared" si="0"/>
        <v>0</v>
      </c>
    </row>
    <row r="20" spans="1:8">
      <c r="A20" s="8">
        <v>12</v>
      </c>
      <c r="B20" s="13" t="s">
        <v>221</v>
      </c>
      <c r="C20" s="14" t="s">
        <v>4</v>
      </c>
      <c r="D20" s="15">
        <v>2</v>
      </c>
      <c r="E20" s="11"/>
      <c r="F20" s="11"/>
      <c r="G20" s="24"/>
      <c r="H20" s="12">
        <f t="shared" si="0"/>
        <v>0</v>
      </c>
    </row>
    <row r="21" spans="1:8" ht="25.5">
      <c r="A21" s="8">
        <v>13</v>
      </c>
      <c r="B21" s="13" t="s">
        <v>40</v>
      </c>
      <c r="C21" s="14" t="s">
        <v>39</v>
      </c>
      <c r="D21" s="15">
        <v>10</v>
      </c>
      <c r="E21" s="11"/>
      <c r="F21" s="11"/>
      <c r="G21" s="24"/>
      <c r="H21" s="12">
        <f t="shared" si="0"/>
        <v>0</v>
      </c>
    </row>
    <row r="22" spans="1:8">
      <c r="A22" s="8">
        <v>14</v>
      </c>
      <c r="B22" s="13" t="s">
        <v>58</v>
      </c>
      <c r="C22" s="14" t="s">
        <v>57</v>
      </c>
      <c r="D22" s="15">
        <v>30</v>
      </c>
      <c r="E22" s="11"/>
      <c r="F22" s="11"/>
      <c r="G22" s="24"/>
      <c r="H22" s="12">
        <f t="shared" ref="H22:H55" si="1">D22*G22</f>
        <v>0</v>
      </c>
    </row>
    <row r="23" spans="1:8">
      <c r="A23" s="4" t="s">
        <v>63</v>
      </c>
      <c r="B23" s="5" t="s">
        <v>6</v>
      </c>
      <c r="C23" s="6"/>
      <c r="D23" s="4"/>
      <c r="E23" s="63"/>
      <c r="F23" s="63"/>
      <c r="G23" s="64"/>
      <c r="H23" s="62"/>
    </row>
    <row r="24" spans="1:8" ht="25.5">
      <c r="A24" s="8">
        <v>1</v>
      </c>
      <c r="B24" s="9" t="s">
        <v>7</v>
      </c>
      <c r="C24" s="10" t="s">
        <v>5</v>
      </c>
      <c r="D24" s="10">
        <v>50</v>
      </c>
      <c r="E24" s="11"/>
      <c r="F24" s="11"/>
      <c r="G24" s="24"/>
      <c r="H24" s="12">
        <f t="shared" si="1"/>
        <v>0</v>
      </c>
    </row>
    <row r="25" spans="1:8" ht="25.5">
      <c r="A25" s="8">
        <v>2</v>
      </c>
      <c r="B25" s="13" t="s">
        <v>8</v>
      </c>
      <c r="C25" s="14" t="s">
        <v>5</v>
      </c>
      <c r="D25" s="14">
        <v>10</v>
      </c>
      <c r="E25" s="11"/>
      <c r="F25" s="11"/>
      <c r="G25" s="24"/>
      <c r="H25" s="12">
        <f t="shared" si="1"/>
        <v>0</v>
      </c>
    </row>
    <row r="26" spans="1:8" ht="51">
      <c r="A26" s="8">
        <v>3</v>
      </c>
      <c r="B26" s="13" t="s">
        <v>251</v>
      </c>
      <c r="C26" s="14" t="s">
        <v>5</v>
      </c>
      <c r="D26" s="14">
        <v>10</v>
      </c>
      <c r="E26" s="11"/>
      <c r="F26" s="11"/>
      <c r="G26" s="24"/>
      <c r="H26" s="12">
        <f t="shared" si="1"/>
        <v>0</v>
      </c>
    </row>
    <row r="27" spans="1:8" ht="25.5">
      <c r="A27" s="8">
        <v>4</v>
      </c>
      <c r="B27" s="9" t="s">
        <v>9</v>
      </c>
      <c r="C27" s="10" t="s">
        <v>10</v>
      </c>
      <c r="D27" s="10">
        <v>30</v>
      </c>
      <c r="E27" s="11"/>
      <c r="F27" s="11"/>
      <c r="G27" s="24"/>
      <c r="H27" s="12">
        <f t="shared" si="1"/>
        <v>0</v>
      </c>
    </row>
    <row r="28" spans="1:8">
      <c r="A28" s="4" t="s">
        <v>64</v>
      </c>
      <c r="B28" s="5" t="s">
        <v>11</v>
      </c>
      <c r="C28" s="6"/>
      <c r="D28" s="4"/>
      <c r="E28" s="65"/>
      <c r="F28" s="65"/>
      <c r="G28" s="66"/>
      <c r="H28" s="18"/>
    </row>
    <row r="29" spans="1:8" ht="75" customHeight="1">
      <c r="A29" s="8">
        <v>1</v>
      </c>
      <c r="B29" s="13" t="s">
        <v>136</v>
      </c>
      <c r="C29" s="14" t="s">
        <v>5</v>
      </c>
      <c r="D29" s="14">
        <v>150</v>
      </c>
      <c r="E29" s="11"/>
      <c r="F29" s="11"/>
      <c r="G29" s="24"/>
      <c r="H29" s="12">
        <f t="shared" si="1"/>
        <v>0</v>
      </c>
    </row>
    <row r="30" spans="1:8" ht="75" customHeight="1">
      <c r="A30" s="8">
        <v>2</v>
      </c>
      <c r="B30" s="13" t="s">
        <v>137</v>
      </c>
      <c r="C30" s="14" t="s">
        <v>5</v>
      </c>
      <c r="D30" s="14">
        <v>70</v>
      </c>
      <c r="E30" s="11"/>
      <c r="F30" s="11"/>
      <c r="G30" s="24"/>
      <c r="H30" s="12">
        <f t="shared" si="1"/>
        <v>0</v>
      </c>
    </row>
    <row r="31" spans="1:8" ht="78.75" customHeight="1">
      <c r="A31" s="8">
        <v>3</v>
      </c>
      <c r="B31" s="13" t="s">
        <v>138</v>
      </c>
      <c r="C31" s="14" t="s">
        <v>5</v>
      </c>
      <c r="D31" s="14">
        <v>70</v>
      </c>
      <c r="E31" s="11"/>
      <c r="F31" s="11"/>
      <c r="G31" s="24"/>
      <c r="H31" s="12">
        <f t="shared" si="1"/>
        <v>0</v>
      </c>
    </row>
    <row r="32" spans="1:8" ht="51" customHeight="1">
      <c r="A32" s="8">
        <v>4</v>
      </c>
      <c r="B32" s="13" t="s">
        <v>189</v>
      </c>
      <c r="C32" s="14" t="s">
        <v>5</v>
      </c>
      <c r="D32" s="14">
        <v>10</v>
      </c>
      <c r="E32" s="11"/>
      <c r="F32" s="11"/>
      <c r="G32" s="24"/>
      <c r="H32" s="12">
        <f>D32*G32</f>
        <v>0</v>
      </c>
    </row>
    <row r="33" spans="1:8" s="60" customFormat="1" ht="52.5" customHeight="1">
      <c r="A33" s="8">
        <v>5</v>
      </c>
      <c r="B33" s="13" t="s">
        <v>222</v>
      </c>
      <c r="C33" s="14" t="s">
        <v>60</v>
      </c>
      <c r="D33" s="14">
        <v>50</v>
      </c>
      <c r="E33" s="11"/>
      <c r="F33" s="11"/>
      <c r="G33" s="24"/>
      <c r="H33" s="12">
        <f>D33*G33</f>
        <v>0</v>
      </c>
    </row>
    <row r="34" spans="1:8" s="60" customFormat="1" ht="63" customHeight="1">
      <c r="A34" s="8">
        <v>6</v>
      </c>
      <c r="B34" s="13" t="s">
        <v>223</v>
      </c>
      <c r="C34" s="14" t="s">
        <v>5</v>
      </c>
      <c r="D34" s="14">
        <v>50</v>
      </c>
      <c r="E34" s="11"/>
      <c r="F34" s="11"/>
      <c r="G34" s="24"/>
      <c r="H34" s="12">
        <f>D34*G34</f>
        <v>0</v>
      </c>
    </row>
    <row r="35" spans="1:8" s="60" customFormat="1" ht="53.25" customHeight="1">
      <c r="A35" s="8">
        <v>7</v>
      </c>
      <c r="B35" s="13" t="s">
        <v>224</v>
      </c>
      <c r="C35" s="14" t="s">
        <v>5</v>
      </c>
      <c r="D35" s="14">
        <v>50</v>
      </c>
      <c r="E35" s="11"/>
      <c r="F35" s="11"/>
      <c r="G35" s="24"/>
      <c r="H35" s="12">
        <f>D35*G35</f>
        <v>0</v>
      </c>
    </row>
    <row r="36" spans="1:8" ht="13.5" customHeight="1">
      <c r="A36" s="8">
        <v>8</v>
      </c>
      <c r="B36" s="13" t="s">
        <v>130</v>
      </c>
      <c r="C36" s="14" t="s">
        <v>5</v>
      </c>
      <c r="D36" s="14">
        <v>50</v>
      </c>
      <c r="E36" s="11"/>
      <c r="F36" s="11"/>
      <c r="G36" s="24"/>
      <c r="H36" s="12">
        <f t="shared" si="1"/>
        <v>0</v>
      </c>
    </row>
    <row r="37" spans="1:8">
      <c r="A37" s="8">
        <v>9</v>
      </c>
      <c r="B37" s="13" t="s">
        <v>131</v>
      </c>
      <c r="C37" s="14" t="s">
        <v>5</v>
      </c>
      <c r="D37" s="14">
        <v>50</v>
      </c>
      <c r="E37" s="11"/>
      <c r="F37" s="11"/>
      <c r="G37" s="24"/>
      <c r="H37" s="12">
        <f t="shared" si="1"/>
        <v>0</v>
      </c>
    </row>
    <row r="38" spans="1:8" ht="25.5">
      <c r="A38" s="8">
        <v>10</v>
      </c>
      <c r="B38" s="13" t="s">
        <v>132</v>
      </c>
      <c r="C38" s="14" t="s">
        <v>5</v>
      </c>
      <c r="D38" s="14">
        <v>50</v>
      </c>
      <c r="E38" s="11"/>
      <c r="F38" s="11"/>
      <c r="G38" s="24"/>
      <c r="H38" s="12">
        <f t="shared" si="1"/>
        <v>0</v>
      </c>
    </row>
    <row r="39" spans="1:8">
      <c r="A39" s="8">
        <v>11</v>
      </c>
      <c r="B39" s="13" t="s">
        <v>158</v>
      </c>
      <c r="C39" s="14" t="s">
        <v>60</v>
      </c>
      <c r="D39" s="14">
        <v>10</v>
      </c>
      <c r="E39" s="11"/>
      <c r="F39" s="11"/>
      <c r="G39" s="24"/>
      <c r="H39" s="12">
        <f t="shared" si="1"/>
        <v>0</v>
      </c>
    </row>
    <row r="40" spans="1:8">
      <c r="A40" s="8">
        <v>12</v>
      </c>
      <c r="B40" s="13" t="s">
        <v>160</v>
      </c>
      <c r="C40" s="14" t="s">
        <v>60</v>
      </c>
      <c r="D40" s="14">
        <v>10</v>
      </c>
      <c r="E40" s="11"/>
      <c r="F40" s="11"/>
      <c r="G40" s="24"/>
      <c r="H40" s="12">
        <f t="shared" si="1"/>
        <v>0</v>
      </c>
    </row>
    <row r="41" spans="1:8">
      <c r="A41" s="8">
        <v>13</v>
      </c>
      <c r="B41" s="13" t="s">
        <v>161</v>
      </c>
      <c r="C41" s="14" t="s">
        <v>60</v>
      </c>
      <c r="D41" s="14">
        <v>10</v>
      </c>
      <c r="E41" s="11"/>
      <c r="F41" s="11"/>
      <c r="G41" s="24"/>
      <c r="H41" s="12">
        <f t="shared" si="1"/>
        <v>0</v>
      </c>
    </row>
    <row r="42" spans="1:8">
      <c r="A42" s="8">
        <v>14</v>
      </c>
      <c r="B42" s="13" t="s">
        <v>159</v>
      </c>
      <c r="C42" s="14" t="s">
        <v>60</v>
      </c>
      <c r="D42" s="14">
        <v>10</v>
      </c>
      <c r="E42" s="11"/>
      <c r="F42" s="11"/>
      <c r="G42" s="24"/>
      <c r="H42" s="12">
        <f t="shared" si="1"/>
        <v>0</v>
      </c>
    </row>
    <row r="43" spans="1:8">
      <c r="A43" s="4" t="s">
        <v>65</v>
      </c>
      <c r="B43" s="5" t="s">
        <v>12</v>
      </c>
      <c r="C43" s="6"/>
      <c r="D43" s="4"/>
      <c r="E43" s="65"/>
      <c r="F43" s="65"/>
      <c r="G43" s="66"/>
      <c r="H43" s="18"/>
    </row>
    <row r="44" spans="1:8" ht="50.25">
      <c r="A44" s="8">
        <v>1</v>
      </c>
      <c r="B44" s="9" t="s">
        <v>250</v>
      </c>
      <c r="C44" s="10" t="s">
        <v>5</v>
      </c>
      <c r="D44" s="10">
        <v>20</v>
      </c>
      <c r="E44" s="11"/>
      <c r="F44" s="11"/>
      <c r="G44" s="24"/>
      <c r="H44" s="12">
        <f t="shared" si="1"/>
        <v>0</v>
      </c>
    </row>
    <row r="45" spans="1:8" ht="51">
      <c r="A45" s="8">
        <v>2</v>
      </c>
      <c r="B45" s="9" t="s">
        <v>187</v>
      </c>
      <c r="C45" s="10" t="s">
        <v>5</v>
      </c>
      <c r="D45" s="10">
        <v>20</v>
      </c>
      <c r="E45" s="11"/>
      <c r="F45" s="11"/>
      <c r="G45" s="24"/>
      <c r="H45" s="12">
        <f t="shared" si="1"/>
        <v>0</v>
      </c>
    </row>
    <row r="46" spans="1:8" ht="52.5" customHeight="1">
      <c r="A46" s="8">
        <v>3</v>
      </c>
      <c r="B46" s="9" t="s">
        <v>139</v>
      </c>
      <c r="C46" s="10" t="s">
        <v>5</v>
      </c>
      <c r="D46" s="10">
        <v>20</v>
      </c>
      <c r="E46" s="11"/>
      <c r="F46" s="11"/>
      <c r="G46" s="24"/>
      <c r="H46" s="12">
        <f t="shared" si="1"/>
        <v>0</v>
      </c>
    </row>
    <row r="47" spans="1:8" ht="39.75" customHeight="1">
      <c r="A47" s="8">
        <v>4</v>
      </c>
      <c r="B47" s="9" t="s">
        <v>188</v>
      </c>
      <c r="C47" s="10" t="s">
        <v>60</v>
      </c>
      <c r="D47" s="10">
        <v>10</v>
      </c>
      <c r="E47" s="11"/>
      <c r="F47" s="11"/>
      <c r="G47" s="24"/>
      <c r="H47" s="12">
        <f t="shared" si="1"/>
        <v>0</v>
      </c>
    </row>
    <row r="48" spans="1:8" ht="37.5" customHeight="1">
      <c r="A48" s="8">
        <v>5</v>
      </c>
      <c r="B48" s="9" t="s">
        <v>140</v>
      </c>
      <c r="C48" s="10" t="s">
        <v>5</v>
      </c>
      <c r="D48" s="10">
        <v>30</v>
      </c>
      <c r="E48" s="11"/>
      <c r="F48" s="11"/>
      <c r="G48" s="24"/>
      <c r="H48" s="12">
        <f t="shared" si="1"/>
        <v>0</v>
      </c>
    </row>
    <row r="49" spans="1:8" ht="26.25" customHeight="1">
      <c r="A49" s="8">
        <v>6</v>
      </c>
      <c r="B49" s="9" t="s">
        <v>128</v>
      </c>
      <c r="C49" s="10" t="s">
        <v>60</v>
      </c>
      <c r="D49" s="10">
        <v>2</v>
      </c>
      <c r="E49" s="11"/>
      <c r="F49" s="11"/>
      <c r="G49" s="24"/>
      <c r="H49" s="12">
        <f t="shared" si="1"/>
        <v>0</v>
      </c>
    </row>
    <row r="50" spans="1:8" ht="39.75" customHeight="1">
      <c r="A50" s="8">
        <v>7</v>
      </c>
      <c r="B50" s="13" t="s">
        <v>129</v>
      </c>
      <c r="C50" s="14" t="s">
        <v>5</v>
      </c>
      <c r="D50" s="10">
        <v>5</v>
      </c>
      <c r="E50" s="11"/>
      <c r="F50" s="11"/>
      <c r="G50" s="24"/>
      <c r="H50" s="12">
        <f t="shared" si="1"/>
        <v>0</v>
      </c>
    </row>
    <row r="51" spans="1:8">
      <c r="A51" s="4" t="s">
        <v>66</v>
      </c>
      <c r="B51" s="5" t="s">
        <v>14</v>
      </c>
      <c r="C51" s="6"/>
      <c r="D51" s="4"/>
      <c r="E51" s="65"/>
      <c r="F51" s="65"/>
      <c r="G51" s="66"/>
      <c r="H51" s="18"/>
    </row>
    <row r="52" spans="1:8" ht="25.5">
      <c r="A52" s="8">
        <v>1</v>
      </c>
      <c r="B52" s="9" t="s">
        <v>185</v>
      </c>
      <c r="C52" s="10" t="s">
        <v>5</v>
      </c>
      <c r="D52" s="10">
        <v>20</v>
      </c>
      <c r="E52" s="11"/>
      <c r="F52" s="11"/>
      <c r="G52" s="24"/>
      <c r="H52" s="12">
        <f t="shared" si="1"/>
        <v>0</v>
      </c>
    </row>
    <row r="53" spans="1:8" ht="37.5">
      <c r="A53" s="8">
        <v>2</v>
      </c>
      <c r="B53" s="9" t="s">
        <v>141</v>
      </c>
      <c r="C53" s="10" t="s">
        <v>5</v>
      </c>
      <c r="D53" s="10">
        <v>60</v>
      </c>
      <c r="E53" s="11"/>
      <c r="F53" s="11"/>
      <c r="G53" s="24"/>
      <c r="H53" s="12">
        <f t="shared" si="1"/>
        <v>0</v>
      </c>
    </row>
    <row r="54" spans="1:8">
      <c r="A54" s="8">
        <v>3</v>
      </c>
      <c r="B54" s="9" t="s">
        <v>75</v>
      </c>
      <c r="C54" s="10" t="s">
        <v>5</v>
      </c>
      <c r="D54" s="10">
        <v>60</v>
      </c>
      <c r="E54" s="11"/>
      <c r="F54" s="11"/>
      <c r="G54" s="24"/>
      <c r="H54" s="12">
        <f t="shared" si="1"/>
        <v>0</v>
      </c>
    </row>
    <row r="55" spans="1:8" ht="24.75">
      <c r="A55" s="8">
        <v>4</v>
      </c>
      <c r="B55" s="9" t="s">
        <v>209</v>
      </c>
      <c r="C55" s="10" t="s">
        <v>5</v>
      </c>
      <c r="D55" s="10">
        <v>20</v>
      </c>
      <c r="E55" s="11"/>
      <c r="F55" s="11"/>
      <c r="G55" s="24"/>
      <c r="H55" s="12">
        <f t="shared" si="1"/>
        <v>0</v>
      </c>
    </row>
    <row r="56" spans="1:8">
      <c r="A56" s="4" t="s">
        <v>68</v>
      </c>
      <c r="B56" s="5" t="s">
        <v>15</v>
      </c>
      <c r="C56" s="6"/>
      <c r="D56" s="4"/>
      <c r="E56" s="65"/>
      <c r="F56" s="65"/>
      <c r="G56" s="66"/>
      <c r="H56" s="18"/>
    </row>
    <row r="57" spans="1:8" ht="25.5">
      <c r="A57" s="8">
        <v>1</v>
      </c>
      <c r="B57" s="9" t="s">
        <v>186</v>
      </c>
      <c r="C57" s="10" t="s">
        <v>5</v>
      </c>
      <c r="D57" s="10">
        <v>5</v>
      </c>
      <c r="E57" s="11"/>
      <c r="F57" s="11"/>
      <c r="G57" s="24"/>
      <c r="H57" s="12">
        <f>D57*G57</f>
        <v>0</v>
      </c>
    </row>
    <row r="58" spans="1:8">
      <c r="A58" s="8">
        <v>2</v>
      </c>
      <c r="B58" s="13" t="s">
        <v>16</v>
      </c>
      <c r="C58" s="10" t="s">
        <v>4</v>
      </c>
      <c r="D58" s="15">
        <v>5</v>
      </c>
      <c r="E58" s="11"/>
      <c r="F58" s="11"/>
      <c r="G58" s="24"/>
      <c r="H58" s="12">
        <f t="shared" ref="H58:H73" si="2">D58*G58</f>
        <v>0</v>
      </c>
    </row>
    <row r="59" spans="1:8">
      <c r="A59" s="4" t="s">
        <v>69</v>
      </c>
      <c r="B59" s="5" t="s">
        <v>17</v>
      </c>
      <c r="C59" s="6"/>
      <c r="D59" s="4"/>
      <c r="E59" s="65"/>
      <c r="F59" s="65"/>
      <c r="G59" s="66"/>
      <c r="H59" s="18"/>
    </row>
    <row r="60" spans="1:8" ht="25.5">
      <c r="A60" s="8">
        <v>1</v>
      </c>
      <c r="B60" s="9" t="s">
        <v>249</v>
      </c>
      <c r="C60" s="10" t="s">
        <v>5</v>
      </c>
      <c r="D60" s="10">
        <v>1000</v>
      </c>
      <c r="E60" s="11"/>
      <c r="F60" s="11"/>
      <c r="G60" s="24"/>
      <c r="H60" s="12">
        <f t="shared" si="2"/>
        <v>0</v>
      </c>
    </row>
    <row r="61" spans="1:8">
      <c r="A61" s="8">
        <v>2</v>
      </c>
      <c r="B61" s="9" t="s">
        <v>18</v>
      </c>
      <c r="C61" s="10" t="s">
        <v>5</v>
      </c>
      <c r="D61" s="10">
        <v>1000</v>
      </c>
      <c r="E61" s="11"/>
      <c r="F61" s="11"/>
      <c r="G61" s="24"/>
      <c r="H61" s="12">
        <f t="shared" si="2"/>
        <v>0</v>
      </c>
    </row>
    <row r="62" spans="1:8">
      <c r="A62" s="8">
        <v>3</v>
      </c>
      <c r="B62" s="9" t="s">
        <v>37</v>
      </c>
      <c r="C62" s="10" t="s">
        <v>5</v>
      </c>
      <c r="D62" s="10">
        <v>100</v>
      </c>
      <c r="E62" s="11"/>
      <c r="F62" s="11"/>
      <c r="G62" s="24"/>
      <c r="H62" s="12">
        <f t="shared" si="2"/>
        <v>0</v>
      </c>
    </row>
    <row r="63" spans="1:8">
      <c r="A63" s="8">
        <v>4</v>
      </c>
      <c r="B63" s="9" t="s">
        <v>19</v>
      </c>
      <c r="C63" s="10" t="s">
        <v>5</v>
      </c>
      <c r="D63" s="10">
        <v>200</v>
      </c>
      <c r="E63" s="11"/>
      <c r="F63" s="11"/>
      <c r="G63" s="24"/>
      <c r="H63" s="12">
        <f t="shared" si="2"/>
        <v>0</v>
      </c>
    </row>
    <row r="64" spans="1:8">
      <c r="A64" s="8">
        <v>5</v>
      </c>
      <c r="B64" s="9" t="s">
        <v>20</v>
      </c>
      <c r="C64" s="10" t="s">
        <v>5</v>
      </c>
      <c r="D64" s="10">
        <v>200</v>
      </c>
      <c r="E64" s="11"/>
      <c r="F64" s="11"/>
      <c r="G64" s="24"/>
      <c r="H64" s="12">
        <f t="shared" si="2"/>
        <v>0</v>
      </c>
    </row>
    <row r="65" spans="1:8">
      <c r="A65" s="8">
        <v>6</v>
      </c>
      <c r="B65" s="9" t="s">
        <v>21</v>
      </c>
      <c r="C65" s="10" t="s">
        <v>5</v>
      </c>
      <c r="D65" s="10">
        <v>200</v>
      </c>
      <c r="E65" s="11"/>
      <c r="F65" s="11"/>
      <c r="G65" s="24"/>
      <c r="H65" s="12">
        <f t="shared" si="2"/>
        <v>0</v>
      </c>
    </row>
    <row r="66" spans="1:8">
      <c r="A66" s="8">
        <v>7</v>
      </c>
      <c r="B66" s="9" t="s">
        <v>22</v>
      </c>
      <c r="C66" s="10" t="s">
        <v>5</v>
      </c>
      <c r="D66" s="10">
        <v>100</v>
      </c>
      <c r="E66" s="11"/>
      <c r="F66" s="11"/>
      <c r="G66" s="24"/>
      <c r="H66" s="12">
        <f t="shared" si="2"/>
        <v>0</v>
      </c>
    </row>
    <row r="67" spans="1:8">
      <c r="A67" s="8">
        <v>8</v>
      </c>
      <c r="B67" s="9" t="s">
        <v>23</v>
      </c>
      <c r="C67" s="10" t="s">
        <v>5</v>
      </c>
      <c r="D67" s="10">
        <v>400</v>
      </c>
      <c r="E67" s="11"/>
      <c r="F67" s="11"/>
      <c r="G67" s="24"/>
      <c r="H67" s="12">
        <f t="shared" si="2"/>
        <v>0</v>
      </c>
    </row>
    <row r="68" spans="1:8">
      <c r="A68" s="8">
        <v>9</v>
      </c>
      <c r="B68" s="13" t="s">
        <v>24</v>
      </c>
      <c r="C68" s="10" t="s">
        <v>5</v>
      </c>
      <c r="D68" s="14">
        <v>250</v>
      </c>
      <c r="E68" s="11"/>
      <c r="F68" s="11"/>
      <c r="G68" s="24"/>
      <c r="H68" s="12">
        <f t="shared" si="2"/>
        <v>0</v>
      </c>
    </row>
    <row r="69" spans="1:8">
      <c r="A69" s="8">
        <v>10</v>
      </c>
      <c r="B69" s="13" t="s">
        <v>38</v>
      </c>
      <c r="C69" s="14" t="s">
        <v>5</v>
      </c>
      <c r="D69" s="14">
        <v>200</v>
      </c>
      <c r="E69" s="11"/>
      <c r="F69" s="11"/>
      <c r="G69" s="24"/>
      <c r="H69" s="12">
        <f t="shared" si="2"/>
        <v>0</v>
      </c>
    </row>
    <row r="70" spans="1:8">
      <c r="A70" s="4" t="s">
        <v>70</v>
      </c>
      <c r="B70" s="5" t="s">
        <v>56</v>
      </c>
      <c r="C70" s="6"/>
      <c r="D70" s="4"/>
      <c r="E70" s="65"/>
      <c r="F70" s="65"/>
      <c r="G70" s="66"/>
      <c r="H70" s="18"/>
    </row>
    <row r="71" spans="1:8" ht="25.5">
      <c r="A71" s="8">
        <v>1</v>
      </c>
      <c r="B71" s="13" t="s">
        <v>48</v>
      </c>
      <c r="C71" s="10" t="s">
        <v>5</v>
      </c>
      <c r="D71" s="16">
        <v>2000</v>
      </c>
      <c r="E71" s="11"/>
      <c r="F71" s="11"/>
      <c r="G71" s="24"/>
      <c r="H71" s="12">
        <f t="shared" si="2"/>
        <v>0</v>
      </c>
    </row>
    <row r="72" spans="1:8" ht="25.5">
      <c r="A72" s="8">
        <v>2</v>
      </c>
      <c r="B72" s="13" t="s">
        <v>49</v>
      </c>
      <c r="C72" s="10" t="s">
        <v>5</v>
      </c>
      <c r="D72" s="16">
        <v>1500</v>
      </c>
      <c r="E72" s="11"/>
      <c r="F72" s="11"/>
      <c r="G72" s="24"/>
      <c r="H72" s="12">
        <f t="shared" si="2"/>
        <v>0</v>
      </c>
    </row>
    <row r="73" spans="1:8" ht="25.5">
      <c r="A73" s="8">
        <v>3</v>
      </c>
      <c r="B73" s="13" t="s">
        <v>52</v>
      </c>
      <c r="C73" s="10" t="s">
        <v>5</v>
      </c>
      <c r="D73" s="16">
        <v>1000</v>
      </c>
      <c r="E73" s="11"/>
      <c r="F73" s="11"/>
      <c r="G73" s="24"/>
      <c r="H73" s="12">
        <f t="shared" si="2"/>
        <v>0</v>
      </c>
    </row>
    <row r="74" spans="1:8" ht="25.5">
      <c r="A74" s="8">
        <v>4</v>
      </c>
      <c r="B74" s="13" t="s">
        <v>51</v>
      </c>
      <c r="C74" s="14" t="s">
        <v>5</v>
      </c>
      <c r="D74" s="16">
        <v>2000</v>
      </c>
      <c r="E74" s="11"/>
      <c r="F74" s="11"/>
      <c r="G74" s="24"/>
      <c r="H74" s="12">
        <f t="shared" ref="H74:H137" si="3">D74*G74</f>
        <v>0</v>
      </c>
    </row>
    <row r="75" spans="1:8">
      <c r="A75" s="8">
        <v>5</v>
      </c>
      <c r="B75" s="13" t="s">
        <v>248</v>
      </c>
      <c r="C75" s="14" t="s">
        <v>5</v>
      </c>
      <c r="D75" s="16">
        <v>1600</v>
      </c>
      <c r="E75" s="11"/>
      <c r="F75" s="11"/>
      <c r="G75" s="24"/>
      <c r="H75" s="12">
        <f t="shared" si="3"/>
        <v>0</v>
      </c>
    </row>
    <row r="76" spans="1:8" ht="25.5">
      <c r="A76" s="8">
        <v>6</v>
      </c>
      <c r="B76" s="13" t="s">
        <v>53</v>
      </c>
      <c r="C76" s="14" t="s">
        <v>5</v>
      </c>
      <c r="D76" s="16">
        <v>3000</v>
      </c>
      <c r="E76" s="11"/>
      <c r="F76" s="11"/>
      <c r="G76" s="24"/>
      <c r="H76" s="12">
        <f t="shared" si="3"/>
        <v>0</v>
      </c>
    </row>
    <row r="77" spans="1:8" ht="25.5">
      <c r="A77" s="8">
        <v>7</v>
      </c>
      <c r="B77" s="13" t="s">
        <v>54</v>
      </c>
      <c r="C77" s="14" t="s">
        <v>5</v>
      </c>
      <c r="D77" s="16">
        <v>200</v>
      </c>
      <c r="E77" s="11"/>
      <c r="F77" s="11"/>
      <c r="G77" s="24"/>
      <c r="H77" s="12">
        <f t="shared" si="3"/>
        <v>0</v>
      </c>
    </row>
    <row r="78" spans="1:8" ht="25.5">
      <c r="A78" s="8">
        <v>8</v>
      </c>
      <c r="B78" s="13" t="s">
        <v>55</v>
      </c>
      <c r="C78" s="14" t="s">
        <v>5</v>
      </c>
      <c r="D78" s="16">
        <v>1000</v>
      </c>
      <c r="E78" s="11"/>
      <c r="F78" s="11"/>
      <c r="G78" s="24"/>
      <c r="H78" s="12">
        <f t="shared" si="3"/>
        <v>0</v>
      </c>
    </row>
    <row r="79" spans="1:8" ht="25.5">
      <c r="A79" s="8">
        <v>9</v>
      </c>
      <c r="B79" s="9" t="s">
        <v>45</v>
      </c>
      <c r="C79" s="10" t="s">
        <v>5</v>
      </c>
      <c r="D79" s="10">
        <v>2500</v>
      </c>
      <c r="E79" s="11"/>
      <c r="F79" s="11"/>
      <c r="G79" s="24"/>
      <c r="H79" s="12">
        <f t="shared" si="3"/>
        <v>0</v>
      </c>
    </row>
    <row r="80" spans="1:8" ht="25.5">
      <c r="A80" s="8">
        <v>10</v>
      </c>
      <c r="B80" s="9" t="s">
        <v>46</v>
      </c>
      <c r="C80" s="10" t="s">
        <v>5</v>
      </c>
      <c r="D80" s="10">
        <v>2500</v>
      </c>
      <c r="E80" s="11"/>
      <c r="F80" s="11"/>
      <c r="G80" s="24"/>
      <c r="H80" s="12">
        <f t="shared" si="3"/>
        <v>0</v>
      </c>
    </row>
    <row r="81" spans="1:8">
      <c r="A81" s="8">
        <v>11</v>
      </c>
      <c r="B81" s="9" t="s">
        <v>47</v>
      </c>
      <c r="C81" s="10" t="s">
        <v>5</v>
      </c>
      <c r="D81" s="10">
        <v>600</v>
      </c>
      <c r="E81" s="11"/>
      <c r="F81" s="11"/>
      <c r="G81" s="24"/>
      <c r="H81" s="12">
        <f t="shared" si="3"/>
        <v>0</v>
      </c>
    </row>
    <row r="82" spans="1:8" ht="25.5">
      <c r="A82" s="8">
        <v>12</v>
      </c>
      <c r="B82" s="9" t="s">
        <v>50</v>
      </c>
      <c r="C82" s="10" t="s">
        <v>5</v>
      </c>
      <c r="D82" s="10">
        <v>100</v>
      </c>
      <c r="E82" s="11"/>
      <c r="F82" s="11"/>
      <c r="G82" s="24"/>
      <c r="H82" s="12">
        <f t="shared" si="3"/>
        <v>0</v>
      </c>
    </row>
    <row r="83" spans="1:8">
      <c r="A83" s="8">
        <v>13</v>
      </c>
      <c r="B83" s="9" t="s">
        <v>216</v>
      </c>
      <c r="C83" s="10" t="s">
        <v>5</v>
      </c>
      <c r="D83" s="10">
        <v>1000</v>
      </c>
      <c r="E83" s="11"/>
      <c r="F83" s="11"/>
      <c r="G83" s="24"/>
      <c r="H83" s="12">
        <f t="shared" si="3"/>
        <v>0</v>
      </c>
    </row>
    <row r="84" spans="1:8" ht="25.5">
      <c r="A84" s="8">
        <v>14</v>
      </c>
      <c r="B84" s="9" t="s">
        <v>43</v>
      </c>
      <c r="C84" s="10" t="s">
        <v>5</v>
      </c>
      <c r="D84" s="10">
        <v>5000</v>
      </c>
      <c r="E84" s="11"/>
      <c r="F84" s="11"/>
      <c r="G84" s="24"/>
      <c r="H84" s="12">
        <f t="shared" si="3"/>
        <v>0</v>
      </c>
    </row>
    <row r="85" spans="1:8" ht="51">
      <c r="A85" s="8">
        <v>15</v>
      </c>
      <c r="B85" s="9" t="s">
        <v>208</v>
      </c>
      <c r="C85" s="10" t="s">
        <v>5</v>
      </c>
      <c r="D85" s="10">
        <v>500</v>
      </c>
      <c r="E85" s="11"/>
      <c r="F85" s="11"/>
      <c r="G85" s="24"/>
      <c r="H85" s="12">
        <f t="shared" si="3"/>
        <v>0</v>
      </c>
    </row>
    <row r="86" spans="1:8" ht="38.25">
      <c r="A86" s="8">
        <v>16</v>
      </c>
      <c r="B86" s="9" t="s">
        <v>242</v>
      </c>
      <c r="C86" s="10" t="s">
        <v>5</v>
      </c>
      <c r="D86" s="10">
        <v>50</v>
      </c>
      <c r="E86" s="11"/>
      <c r="F86" s="11"/>
      <c r="G86" s="24"/>
      <c r="H86" s="12">
        <f t="shared" si="3"/>
        <v>0</v>
      </c>
    </row>
    <row r="87" spans="1:8" ht="38.25">
      <c r="A87" s="8">
        <v>17</v>
      </c>
      <c r="B87" s="9" t="s">
        <v>243</v>
      </c>
      <c r="C87" s="10" t="s">
        <v>5</v>
      </c>
      <c r="D87" s="10">
        <v>50</v>
      </c>
      <c r="E87" s="11"/>
      <c r="F87" s="11"/>
      <c r="G87" s="24"/>
      <c r="H87" s="12">
        <f t="shared" si="3"/>
        <v>0</v>
      </c>
    </row>
    <row r="88" spans="1:8" ht="38.25">
      <c r="A88" s="8">
        <v>18</v>
      </c>
      <c r="B88" s="9" t="s">
        <v>244</v>
      </c>
      <c r="C88" s="10" t="s">
        <v>5</v>
      </c>
      <c r="D88" s="10">
        <v>50</v>
      </c>
      <c r="E88" s="11"/>
      <c r="F88" s="11"/>
      <c r="G88" s="24"/>
      <c r="H88" s="12">
        <f t="shared" si="3"/>
        <v>0</v>
      </c>
    </row>
    <row r="89" spans="1:8" ht="38.25">
      <c r="A89" s="8">
        <v>19</v>
      </c>
      <c r="B89" s="9" t="s">
        <v>245</v>
      </c>
      <c r="C89" s="10" t="s">
        <v>5</v>
      </c>
      <c r="D89" s="10">
        <v>50</v>
      </c>
      <c r="E89" s="11"/>
      <c r="F89" s="11"/>
      <c r="G89" s="24"/>
      <c r="H89" s="12">
        <f t="shared" si="3"/>
        <v>0</v>
      </c>
    </row>
    <row r="90" spans="1:8" ht="25.5">
      <c r="A90" s="8">
        <v>20</v>
      </c>
      <c r="B90" s="9" t="s">
        <v>246</v>
      </c>
      <c r="C90" s="10" t="s">
        <v>5</v>
      </c>
      <c r="D90" s="10">
        <v>1500</v>
      </c>
      <c r="E90" s="11"/>
      <c r="F90" s="11"/>
      <c r="G90" s="24"/>
      <c r="H90" s="12">
        <f t="shared" si="3"/>
        <v>0</v>
      </c>
    </row>
    <row r="91" spans="1:8" ht="25.5">
      <c r="A91" s="8">
        <v>21</v>
      </c>
      <c r="B91" s="9" t="s">
        <v>247</v>
      </c>
      <c r="C91" s="10" t="s">
        <v>5</v>
      </c>
      <c r="D91" s="10">
        <v>1500</v>
      </c>
      <c r="E91" s="11"/>
      <c r="F91" s="11"/>
      <c r="G91" s="24"/>
      <c r="H91" s="12">
        <f t="shared" si="3"/>
        <v>0</v>
      </c>
    </row>
    <row r="92" spans="1:8">
      <c r="A92" s="8">
        <v>22</v>
      </c>
      <c r="B92" s="9" t="s">
        <v>59</v>
      </c>
      <c r="C92" s="10" t="s">
        <v>5</v>
      </c>
      <c r="D92" s="10">
        <v>4</v>
      </c>
      <c r="E92" s="11"/>
      <c r="F92" s="11"/>
      <c r="G92" s="24"/>
      <c r="H92" s="12">
        <f t="shared" si="3"/>
        <v>0</v>
      </c>
    </row>
    <row r="93" spans="1:8">
      <c r="A93" s="4" t="s">
        <v>71</v>
      </c>
      <c r="B93" s="5" t="s">
        <v>25</v>
      </c>
      <c r="C93" s="6"/>
      <c r="D93" s="4"/>
      <c r="E93" s="65"/>
      <c r="F93" s="65"/>
      <c r="G93" s="66"/>
      <c r="H93" s="18"/>
    </row>
    <row r="94" spans="1:8" ht="25.5">
      <c r="A94" s="8">
        <v>1</v>
      </c>
      <c r="B94" s="9" t="s">
        <v>118</v>
      </c>
      <c r="C94" s="10" t="s">
        <v>5</v>
      </c>
      <c r="D94" s="10">
        <v>10</v>
      </c>
      <c r="E94" s="11"/>
      <c r="F94" s="11"/>
      <c r="G94" s="24"/>
      <c r="H94" s="12">
        <f t="shared" si="3"/>
        <v>0</v>
      </c>
    </row>
    <row r="95" spans="1:8" ht="24.75">
      <c r="A95" s="8">
        <v>2</v>
      </c>
      <c r="B95" s="9" t="s">
        <v>142</v>
      </c>
      <c r="C95" s="10" t="s">
        <v>5</v>
      </c>
      <c r="D95" s="10">
        <v>10</v>
      </c>
      <c r="E95" s="11"/>
      <c r="F95" s="11"/>
      <c r="G95" s="24"/>
      <c r="H95" s="12">
        <f t="shared" si="3"/>
        <v>0</v>
      </c>
    </row>
    <row r="96" spans="1:8" ht="25.5">
      <c r="A96" s="8">
        <v>3</v>
      </c>
      <c r="B96" s="13" t="s">
        <v>119</v>
      </c>
      <c r="C96" s="14" t="s">
        <v>5</v>
      </c>
      <c r="D96" s="14">
        <v>70</v>
      </c>
      <c r="E96" s="11"/>
      <c r="F96" s="11"/>
      <c r="G96" s="24"/>
      <c r="H96" s="12">
        <f t="shared" si="3"/>
        <v>0</v>
      </c>
    </row>
    <row r="97" spans="1:8" ht="25.5">
      <c r="A97" s="8">
        <v>4</v>
      </c>
      <c r="B97" s="13" t="s">
        <v>122</v>
      </c>
      <c r="C97" s="14" t="s">
        <v>5</v>
      </c>
      <c r="D97" s="14">
        <v>30</v>
      </c>
      <c r="E97" s="11"/>
      <c r="F97" s="11"/>
      <c r="G97" s="24"/>
      <c r="H97" s="12">
        <f t="shared" si="3"/>
        <v>0</v>
      </c>
    </row>
    <row r="98" spans="1:8" ht="25.5">
      <c r="A98" s="8">
        <v>5</v>
      </c>
      <c r="B98" s="13" t="s">
        <v>121</v>
      </c>
      <c r="C98" s="14" t="s">
        <v>5</v>
      </c>
      <c r="D98" s="14">
        <v>10</v>
      </c>
      <c r="E98" s="11"/>
      <c r="F98" s="11"/>
      <c r="G98" s="24"/>
      <c r="H98" s="12">
        <f t="shared" si="3"/>
        <v>0</v>
      </c>
    </row>
    <row r="99" spans="1:8" ht="25.5">
      <c r="A99" s="8">
        <v>6</v>
      </c>
      <c r="B99" s="13" t="s">
        <v>120</v>
      </c>
      <c r="C99" s="10" t="s">
        <v>5</v>
      </c>
      <c r="D99" s="10">
        <v>2</v>
      </c>
      <c r="E99" s="11"/>
      <c r="F99" s="11"/>
      <c r="G99" s="24"/>
      <c r="H99" s="12">
        <f t="shared" si="3"/>
        <v>0</v>
      </c>
    </row>
    <row r="100" spans="1:8">
      <c r="A100" s="4" t="s">
        <v>72</v>
      </c>
      <c r="B100" s="5" t="s">
        <v>26</v>
      </c>
      <c r="C100" s="6"/>
      <c r="D100" s="4"/>
      <c r="E100" s="65"/>
      <c r="F100" s="65"/>
      <c r="G100" s="66"/>
      <c r="H100" s="18"/>
    </row>
    <row r="101" spans="1:8" ht="25.5">
      <c r="A101" s="8">
        <v>1</v>
      </c>
      <c r="B101" s="9" t="s">
        <v>182</v>
      </c>
      <c r="C101" s="10" t="s">
        <v>60</v>
      </c>
      <c r="D101" s="10">
        <v>20</v>
      </c>
      <c r="E101" s="11"/>
      <c r="F101" s="11"/>
      <c r="G101" s="24"/>
      <c r="H101" s="12">
        <f t="shared" si="3"/>
        <v>0</v>
      </c>
    </row>
    <row r="102" spans="1:8" ht="25.5">
      <c r="A102" s="8">
        <v>2</v>
      </c>
      <c r="B102" s="9" t="s">
        <v>183</v>
      </c>
      <c r="C102" s="10" t="s">
        <v>60</v>
      </c>
      <c r="D102" s="10">
        <v>20</v>
      </c>
      <c r="E102" s="11"/>
      <c r="F102" s="11"/>
      <c r="G102" s="24"/>
      <c r="H102" s="12">
        <f t="shared" si="3"/>
        <v>0</v>
      </c>
    </row>
    <row r="103" spans="1:8" ht="38.25">
      <c r="A103" s="8">
        <v>3</v>
      </c>
      <c r="B103" s="9" t="s">
        <v>184</v>
      </c>
      <c r="C103" s="10" t="s">
        <v>60</v>
      </c>
      <c r="D103" s="10">
        <v>20</v>
      </c>
      <c r="E103" s="11"/>
      <c r="F103" s="11"/>
      <c r="G103" s="24"/>
      <c r="H103" s="12">
        <f t="shared" si="3"/>
        <v>0</v>
      </c>
    </row>
    <row r="104" spans="1:8" ht="28.5" customHeight="1">
      <c r="A104" s="8">
        <v>4</v>
      </c>
      <c r="B104" s="13" t="s">
        <v>143</v>
      </c>
      <c r="C104" s="14" t="s">
        <v>5</v>
      </c>
      <c r="D104" s="14">
        <v>200</v>
      </c>
      <c r="E104" s="11"/>
      <c r="F104" s="11"/>
      <c r="G104" s="24"/>
      <c r="H104" s="12">
        <f t="shared" si="3"/>
        <v>0</v>
      </c>
    </row>
    <row r="105" spans="1:8" ht="68.25" customHeight="1">
      <c r="A105" s="8">
        <v>5</v>
      </c>
      <c r="B105" s="13" t="s">
        <v>179</v>
      </c>
      <c r="C105" s="14" t="s">
        <v>5</v>
      </c>
      <c r="D105" s="14">
        <v>20</v>
      </c>
      <c r="E105" s="11"/>
      <c r="F105" s="11"/>
      <c r="G105" s="24"/>
      <c r="H105" s="12">
        <f t="shared" si="3"/>
        <v>0</v>
      </c>
    </row>
    <row r="106" spans="1:8" ht="68.25" customHeight="1">
      <c r="A106" s="8">
        <v>6</v>
      </c>
      <c r="B106" s="13" t="s">
        <v>144</v>
      </c>
      <c r="C106" s="10" t="s">
        <v>5</v>
      </c>
      <c r="D106" s="10">
        <v>70</v>
      </c>
      <c r="E106" s="11"/>
      <c r="F106" s="11"/>
      <c r="G106" s="24"/>
      <c r="H106" s="12">
        <f t="shared" si="3"/>
        <v>0</v>
      </c>
    </row>
    <row r="107" spans="1:8" ht="14.25" customHeight="1">
      <c r="A107" s="8">
        <v>7</v>
      </c>
      <c r="B107" s="13" t="s">
        <v>124</v>
      </c>
      <c r="C107" s="10" t="s">
        <v>5</v>
      </c>
      <c r="D107" s="10">
        <v>30</v>
      </c>
      <c r="E107" s="11"/>
      <c r="F107" s="11"/>
      <c r="G107" s="24"/>
      <c r="H107" s="12">
        <f t="shared" si="3"/>
        <v>0</v>
      </c>
    </row>
    <row r="108" spans="1:8" ht="16.5" customHeight="1">
      <c r="A108" s="8">
        <v>8</v>
      </c>
      <c r="B108" s="13" t="s">
        <v>125</v>
      </c>
      <c r="C108" s="10" t="s">
        <v>5</v>
      </c>
      <c r="D108" s="10">
        <v>30</v>
      </c>
      <c r="E108" s="11"/>
      <c r="F108" s="11"/>
      <c r="G108" s="24"/>
      <c r="H108" s="12">
        <f t="shared" si="3"/>
        <v>0</v>
      </c>
    </row>
    <row r="109" spans="1:8" ht="38.25">
      <c r="A109" s="8">
        <v>9</v>
      </c>
      <c r="B109" s="13" t="s">
        <v>240</v>
      </c>
      <c r="C109" s="14" t="s">
        <v>5</v>
      </c>
      <c r="D109" s="10">
        <v>100</v>
      </c>
      <c r="E109" s="11"/>
      <c r="F109" s="11"/>
      <c r="G109" s="24"/>
      <c r="H109" s="12">
        <f t="shared" si="3"/>
        <v>0</v>
      </c>
    </row>
    <row r="110" spans="1:8" ht="25.5">
      <c r="A110" s="8">
        <v>10</v>
      </c>
      <c r="B110" s="13" t="s">
        <v>241</v>
      </c>
      <c r="C110" s="14" t="s">
        <v>5</v>
      </c>
      <c r="D110" s="10">
        <v>30</v>
      </c>
      <c r="E110" s="11"/>
      <c r="F110" s="11"/>
      <c r="G110" s="24"/>
      <c r="H110" s="12">
        <f t="shared" si="3"/>
        <v>0</v>
      </c>
    </row>
    <row r="111" spans="1:8" ht="25.5">
      <c r="A111" s="8">
        <v>11</v>
      </c>
      <c r="B111" s="13" t="s">
        <v>145</v>
      </c>
      <c r="C111" s="14" t="s">
        <v>5</v>
      </c>
      <c r="D111" s="10">
        <v>500</v>
      </c>
      <c r="E111" s="11"/>
      <c r="F111" s="11"/>
      <c r="G111" s="24"/>
      <c r="H111" s="12">
        <f t="shared" si="3"/>
        <v>0</v>
      </c>
    </row>
    <row r="112" spans="1:8" ht="53.25" customHeight="1">
      <c r="A112" s="8">
        <v>12</v>
      </c>
      <c r="B112" s="13" t="s">
        <v>146</v>
      </c>
      <c r="C112" s="14" t="s">
        <v>5</v>
      </c>
      <c r="D112" s="10">
        <v>200</v>
      </c>
      <c r="E112" s="11"/>
      <c r="F112" s="11"/>
      <c r="G112" s="24"/>
      <c r="H112" s="12">
        <f t="shared" si="3"/>
        <v>0</v>
      </c>
    </row>
    <row r="113" spans="1:8" ht="27" customHeight="1">
      <c r="A113" s="8">
        <v>13</v>
      </c>
      <c r="B113" s="9" t="s">
        <v>61</v>
      </c>
      <c r="C113" s="14" t="s">
        <v>5</v>
      </c>
      <c r="D113" s="10">
        <v>100</v>
      </c>
      <c r="E113" s="11"/>
      <c r="F113" s="11"/>
      <c r="G113" s="24"/>
      <c r="H113" s="12">
        <f t="shared" si="3"/>
        <v>0</v>
      </c>
    </row>
    <row r="114" spans="1:8">
      <c r="A114" s="4" t="s">
        <v>73</v>
      </c>
      <c r="B114" s="5" t="s">
        <v>27</v>
      </c>
      <c r="C114" s="6"/>
      <c r="D114" s="4"/>
      <c r="E114" s="65"/>
      <c r="F114" s="65"/>
      <c r="G114" s="66"/>
      <c r="H114" s="18"/>
    </row>
    <row r="115" spans="1:8" ht="51" customHeight="1">
      <c r="A115" s="8">
        <v>1</v>
      </c>
      <c r="B115" s="13" t="s">
        <v>81</v>
      </c>
      <c r="C115" s="14" t="s">
        <v>5</v>
      </c>
      <c r="D115" s="14">
        <v>50</v>
      </c>
      <c r="E115" s="11"/>
      <c r="F115" s="11"/>
      <c r="G115" s="24"/>
      <c r="H115" s="12">
        <f t="shared" si="3"/>
        <v>0</v>
      </c>
    </row>
    <row r="116" spans="1:8" ht="51">
      <c r="A116" s="8">
        <v>2</v>
      </c>
      <c r="B116" s="13" t="s">
        <v>180</v>
      </c>
      <c r="C116" s="14" t="s">
        <v>5</v>
      </c>
      <c r="D116" s="14">
        <v>50</v>
      </c>
      <c r="E116" s="11"/>
      <c r="F116" s="11"/>
      <c r="G116" s="24"/>
      <c r="H116" s="12">
        <f t="shared" si="3"/>
        <v>0</v>
      </c>
    </row>
    <row r="117" spans="1:8" ht="51">
      <c r="A117" s="8">
        <v>3</v>
      </c>
      <c r="B117" s="13" t="s">
        <v>181</v>
      </c>
      <c r="C117" s="14" t="s">
        <v>5</v>
      </c>
      <c r="D117" s="14">
        <v>50</v>
      </c>
      <c r="E117" s="11"/>
      <c r="F117" s="11"/>
      <c r="G117" s="24"/>
      <c r="H117" s="12">
        <f t="shared" si="3"/>
        <v>0</v>
      </c>
    </row>
    <row r="118" spans="1:8">
      <c r="A118" s="8">
        <v>4</v>
      </c>
      <c r="B118" s="13" t="s">
        <v>173</v>
      </c>
      <c r="C118" s="14" t="s">
        <v>5</v>
      </c>
      <c r="D118" s="14">
        <v>100</v>
      </c>
      <c r="E118" s="11"/>
      <c r="F118" s="11"/>
      <c r="G118" s="24"/>
      <c r="H118" s="12">
        <f t="shared" si="3"/>
        <v>0</v>
      </c>
    </row>
    <row r="119" spans="1:8" ht="25.5">
      <c r="A119" s="8">
        <v>5</v>
      </c>
      <c r="B119" s="13" t="s">
        <v>174</v>
      </c>
      <c r="C119" s="14" t="s">
        <v>5</v>
      </c>
      <c r="D119" s="14">
        <v>100</v>
      </c>
      <c r="E119" s="11"/>
      <c r="F119" s="11"/>
      <c r="G119" s="24"/>
      <c r="H119" s="12">
        <f t="shared" si="3"/>
        <v>0</v>
      </c>
    </row>
    <row r="120" spans="1:8" ht="38.25">
      <c r="A120" s="8">
        <v>6</v>
      </c>
      <c r="B120" s="13" t="s">
        <v>82</v>
      </c>
      <c r="C120" s="14" t="s">
        <v>5</v>
      </c>
      <c r="D120" s="14">
        <v>5</v>
      </c>
      <c r="E120" s="11"/>
      <c r="F120" s="11"/>
      <c r="G120" s="24"/>
      <c r="H120" s="12">
        <f t="shared" si="3"/>
        <v>0</v>
      </c>
    </row>
    <row r="121" spans="1:8" ht="14.25" customHeight="1">
      <c r="A121" s="8">
        <v>7</v>
      </c>
      <c r="B121" s="13" t="s">
        <v>83</v>
      </c>
      <c r="C121" s="14" t="s">
        <v>5</v>
      </c>
      <c r="D121" s="14">
        <v>10</v>
      </c>
      <c r="E121" s="11"/>
      <c r="F121" s="11"/>
      <c r="G121" s="24"/>
      <c r="H121" s="12">
        <f t="shared" si="3"/>
        <v>0</v>
      </c>
    </row>
    <row r="122" spans="1:8" ht="15" customHeight="1">
      <c r="A122" s="8">
        <v>8</v>
      </c>
      <c r="B122" s="13" t="s">
        <v>84</v>
      </c>
      <c r="C122" s="14" t="s">
        <v>5</v>
      </c>
      <c r="D122" s="14">
        <v>10</v>
      </c>
      <c r="E122" s="11"/>
      <c r="F122" s="11"/>
      <c r="G122" s="24"/>
      <c r="H122" s="12">
        <f t="shared" si="3"/>
        <v>0</v>
      </c>
    </row>
    <row r="123" spans="1:8" ht="26.25" customHeight="1">
      <c r="A123" s="8">
        <v>9</v>
      </c>
      <c r="B123" s="13" t="s">
        <v>85</v>
      </c>
      <c r="C123" s="14" t="s">
        <v>5</v>
      </c>
      <c r="D123" s="14">
        <v>10</v>
      </c>
      <c r="E123" s="11"/>
      <c r="F123" s="11"/>
      <c r="G123" s="24"/>
      <c r="H123" s="12">
        <f t="shared" si="3"/>
        <v>0</v>
      </c>
    </row>
    <row r="124" spans="1:8" ht="25.5">
      <c r="A124" s="8">
        <v>10</v>
      </c>
      <c r="B124" s="13" t="s">
        <v>88</v>
      </c>
      <c r="C124" s="14" t="s">
        <v>5</v>
      </c>
      <c r="D124" s="14">
        <v>2000</v>
      </c>
      <c r="E124" s="11"/>
      <c r="F124" s="11"/>
      <c r="G124" s="24"/>
      <c r="H124" s="12">
        <f t="shared" si="3"/>
        <v>0</v>
      </c>
    </row>
    <row r="125" spans="1:8" ht="25.5">
      <c r="A125" s="8">
        <v>11</v>
      </c>
      <c r="B125" s="13" t="s">
        <v>86</v>
      </c>
      <c r="C125" s="14" t="s">
        <v>5</v>
      </c>
      <c r="D125" s="14">
        <v>100</v>
      </c>
      <c r="E125" s="11"/>
      <c r="F125" s="11"/>
      <c r="G125" s="24"/>
      <c r="H125" s="12">
        <f t="shared" si="3"/>
        <v>0</v>
      </c>
    </row>
    <row r="126" spans="1:8" ht="38.25">
      <c r="A126" s="8">
        <v>12</v>
      </c>
      <c r="B126" s="13" t="s">
        <v>87</v>
      </c>
      <c r="C126" s="14" t="s">
        <v>5</v>
      </c>
      <c r="D126" s="14">
        <v>100</v>
      </c>
      <c r="E126" s="11"/>
      <c r="F126" s="11"/>
      <c r="G126" s="24"/>
      <c r="H126" s="12">
        <f t="shared" si="3"/>
        <v>0</v>
      </c>
    </row>
    <row r="127" spans="1:8" ht="38.25">
      <c r="A127" s="8">
        <v>13</v>
      </c>
      <c r="B127" s="13" t="s">
        <v>89</v>
      </c>
      <c r="C127" s="14" t="s">
        <v>5</v>
      </c>
      <c r="D127" s="14">
        <v>100</v>
      </c>
      <c r="E127" s="11"/>
      <c r="F127" s="11"/>
      <c r="G127" s="24"/>
      <c r="H127" s="12">
        <f t="shared" si="3"/>
        <v>0</v>
      </c>
    </row>
    <row r="128" spans="1:8" ht="39" customHeight="1">
      <c r="A128" s="8">
        <v>14</v>
      </c>
      <c r="B128" s="9" t="s">
        <v>90</v>
      </c>
      <c r="C128" s="10" t="s">
        <v>5</v>
      </c>
      <c r="D128" s="10">
        <v>200</v>
      </c>
      <c r="E128" s="11"/>
      <c r="F128" s="11"/>
      <c r="G128" s="24"/>
      <c r="H128" s="12">
        <f t="shared" si="3"/>
        <v>0</v>
      </c>
    </row>
    <row r="129" spans="1:8" ht="51">
      <c r="A129" s="8">
        <v>15</v>
      </c>
      <c r="B129" s="9" t="s">
        <v>91</v>
      </c>
      <c r="C129" s="10" t="s">
        <v>5</v>
      </c>
      <c r="D129" s="10">
        <v>200</v>
      </c>
      <c r="E129" s="11"/>
      <c r="F129" s="11"/>
      <c r="G129" s="24"/>
      <c r="H129" s="12">
        <f t="shared" si="3"/>
        <v>0</v>
      </c>
    </row>
    <row r="130" spans="1:8">
      <c r="A130" s="4" t="s">
        <v>74</v>
      </c>
      <c r="B130" s="5" t="s">
        <v>67</v>
      </c>
      <c r="C130" s="6"/>
      <c r="D130" s="4"/>
      <c r="E130" s="65"/>
      <c r="F130" s="65"/>
      <c r="G130" s="66"/>
      <c r="H130" s="18"/>
    </row>
    <row r="131" spans="1:8" ht="51">
      <c r="A131" s="8">
        <v>1</v>
      </c>
      <c r="B131" s="9" t="s">
        <v>191</v>
      </c>
      <c r="C131" s="10" t="s">
        <v>28</v>
      </c>
      <c r="D131" s="10">
        <v>100</v>
      </c>
      <c r="E131" s="11"/>
      <c r="F131" s="11"/>
      <c r="G131" s="24"/>
      <c r="H131" s="12">
        <f t="shared" si="3"/>
        <v>0</v>
      </c>
    </row>
    <row r="132" spans="1:8" ht="51">
      <c r="A132" s="8">
        <v>2</v>
      </c>
      <c r="B132" s="9" t="s">
        <v>192</v>
      </c>
      <c r="C132" s="10" t="s">
        <v>28</v>
      </c>
      <c r="D132" s="10">
        <v>100</v>
      </c>
      <c r="E132" s="11"/>
      <c r="F132" s="11"/>
      <c r="G132" s="24"/>
      <c r="H132" s="12">
        <f t="shared" si="3"/>
        <v>0</v>
      </c>
    </row>
    <row r="133" spans="1:8" ht="25.5">
      <c r="A133" s="8">
        <v>3</v>
      </c>
      <c r="B133" s="9" t="s">
        <v>193</v>
      </c>
      <c r="C133" s="10" t="s">
        <v>28</v>
      </c>
      <c r="D133" s="10">
        <v>50</v>
      </c>
      <c r="E133" s="11"/>
      <c r="F133" s="11"/>
      <c r="G133" s="24"/>
      <c r="H133" s="12">
        <f t="shared" si="3"/>
        <v>0</v>
      </c>
    </row>
    <row r="134" spans="1:8">
      <c r="A134" s="8">
        <v>4</v>
      </c>
      <c r="B134" s="9" t="s">
        <v>77</v>
      </c>
      <c r="C134" s="10" t="s">
        <v>5</v>
      </c>
      <c r="D134" s="10">
        <v>10</v>
      </c>
      <c r="E134" s="11"/>
      <c r="F134" s="11"/>
      <c r="G134" s="24"/>
      <c r="H134" s="12">
        <f t="shared" si="3"/>
        <v>0</v>
      </c>
    </row>
    <row r="135" spans="1:8" ht="25.5">
      <c r="A135" s="8">
        <v>5</v>
      </c>
      <c r="B135" s="9" t="s">
        <v>239</v>
      </c>
      <c r="C135" s="10" t="s">
        <v>5</v>
      </c>
      <c r="D135" s="10">
        <v>100</v>
      </c>
      <c r="E135" s="11"/>
      <c r="F135" s="11"/>
      <c r="G135" s="24"/>
      <c r="H135" s="12">
        <f t="shared" si="3"/>
        <v>0</v>
      </c>
    </row>
    <row r="136" spans="1:8">
      <c r="A136" s="8">
        <v>6</v>
      </c>
      <c r="B136" s="9" t="s">
        <v>76</v>
      </c>
      <c r="C136" s="10" t="s">
        <v>5</v>
      </c>
      <c r="D136" s="10">
        <v>50</v>
      </c>
      <c r="E136" s="11"/>
      <c r="F136" s="11"/>
      <c r="G136" s="24"/>
      <c r="H136" s="12">
        <f t="shared" si="3"/>
        <v>0</v>
      </c>
    </row>
    <row r="137" spans="1:8" ht="25.5">
      <c r="A137" s="8">
        <v>7</v>
      </c>
      <c r="B137" s="9" t="s">
        <v>78</v>
      </c>
      <c r="C137" s="10" t="s">
        <v>13</v>
      </c>
      <c r="D137" s="10">
        <v>100</v>
      </c>
      <c r="E137" s="11"/>
      <c r="F137" s="11"/>
      <c r="G137" s="24"/>
      <c r="H137" s="12">
        <f t="shared" si="3"/>
        <v>0</v>
      </c>
    </row>
    <row r="138" spans="1:8" ht="25.5">
      <c r="A138" s="8">
        <v>8</v>
      </c>
      <c r="B138" s="9" t="s">
        <v>79</v>
      </c>
      <c r="C138" s="10" t="s">
        <v>13</v>
      </c>
      <c r="D138" s="10">
        <v>100</v>
      </c>
      <c r="E138" s="11"/>
      <c r="F138" s="11"/>
      <c r="G138" s="24"/>
      <c r="H138" s="12">
        <f t="shared" ref="H138:H201" si="4">D138*G138</f>
        <v>0</v>
      </c>
    </row>
    <row r="139" spans="1:8" ht="38.25">
      <c r="A139" s="8">
        <v>9</v>
      </c>
      <c r="B139" s="9" t="s">
        <v>80</v>
      </c>
      <c r="C139" s="10" t="s">
        <v>13</v>
      </c>
      <c r="D139" s="10">
        <v>50</v>
      </c>
      <c r="E139" s="11"/>
      <c r="F139" s="11"/>
      <c r="G139" s="24"/>
      <c r="H139" s="12">
        <f t="shared" si="4"/>
        <v>0</v>
      </c>
    </row>
    <row r="140" spans="1:8" ht="25.5">
      <c r="A140" s="8">
        <v>10</v>
      </c>
      <c r="B140" s="9" t="s">
        <v>194</v>
      </c>
      <c r="C140" s="10" t="s">
        <v>13</v>
      </c>
      <c r="D140" s="10">
        <v>50</v>
      </c>
      <c r="E140" s="11"/>
      <c r="F140" s="11"/>
      <c r="G140" s="24"/>
      <c r="H140" s="12">
        <f t="shared" si="4"/>
        <v>0</v>
      </c>
    </row>
    <row r="141" spans="1:8">
      <c r="A141" s="4" t="s">
        <v>102</v>
      </c>
      <c r="B141" s="5" t="s">
        <v>29</v>
      </c>
      <c r="C141" s="6"/>
      <c r="D141" s="4"/>
      <c r="E141" s="65"/>
      <c r="F141" s="65"/>
      <c r="G141" s="66"/>
      <c r="H141" s="18"/>
    </row>
    <row r="142" spans="1:8" ht="24.75">
      <c r="A142" s="8">
        <v>1</v>
      </c>
      <c r="B142" s="9" t="s">
        <v>147</v>
      </c>
      <c r="C142" s="10" t="s">
        <v>5</v>
      </c>
      <c r="D142" s="10">
        <v>3</v>
      </c>
      <c r="E142" s="11"/>
      <c r="F142" s="11"/>
      <c r="G142" s="24"/>
      <c r="H142" s="12">
        <f t="shared" si="4"/>
        <v>0</v>
      </c>
    </row>
    <row r="143" spans="1:8" ht="25.5">
      <c r="A143" s="8">
        <v>2</v>
      </c>
      <c r="B143" s="9" t="s">
        <v>148</v>
      </c>
      <c r="C143" s="10" t="s">
        <v>5</v>
      </c>
      <c r="D143" s="10">
        <v>3</v>
      </c>
      <c r="E143" s="11"/>
      <c r="F143" s="11"/>
      <c r="G143" s="24"/>
      <c r="H143" s="12">
        <f t="shared" si="4"/>
        <v>0</v>
      </c>
    </row>
    <row r="144" spans="1:8" ht="25.5">
      <c r="A144" s="8">
        <v>3</v>
      </c>
      <c r="B144" s="9" t="s">
        <v>195</v>
      </c>
      <c r="C144" s="10" t="s">
        <v>5</v>
      </c>
      <c r="D144" s="10">
        <v>1</v>
      </c>
      <c r="E144" s="11"/>
      <c r="F144" s="11"/>
      <c r="G144" s="24"/>
      <c r="H144" s="12">
        <f t="shared" si="4"/>
        <v>0</v>
      </c>
    </row>
    <row r="145" spans="1:8" ht="25.5">
      <c r="A145" s="8">
        <v>4</v>
      </c>
      <c r="B145" s="9" t="s">
        <v>196</v>
      </c>
      <c r="C145" s="10" t="s">
        <v>5</v>
      </c>
      <c r="D145" s="10">
        <v>3</v>
      </c>
      <c r="E145" s="11"/>
      <c r="F145" s="11"/>
      <c r="G145" s="24"/>
      <c r="H145" s="12">
        <f t="shared" si="4"/>
        <v>0</v>
      </c>
    </row>
    <row r="146" spans="1:8" ht="25.5">
      <c r="A146" s="8">
        <v>5</v>
      </c>
      <c r="B146" s="9" t="s">
        <v>172</v>
      </c>
      <c r="C146" s="10" t="s">
        <v>5</v>
      </c>
      <c r="D146" s="10">
        <v>3</v>
      </c>
      <c r="E146" s="11"/>
      <c r="F146" s="11"/>
      <c r="G146" s="24"/>
      <c r="H146" s="12">
        <f t="shared" si="4"/>
        <v>0</v>
      </c>
    </row>
    <row r="147" spans="1:8" s="25" customFormat="1" ht="25.5">
      <c r="A147" s="8">
        <v>6</v>
      </c>
      <c r="B147" s="9" t="s">
        <v>197</v>
      </c>
      <c r="C147" s="10" t="s">
        <v>10</v>
      </c>
      <c r="D147" s="10">
        <v>50</v>
      </c>
      <c r="E147" s="11"/>
      <c r="F147" s="11"/>
      <c r="G147" s="24"/>
      <c r="H147" s="12">
        <f t="shared" si="4"/>
        <v>0</v>
      </c>
    </row>
    <row r="148" spans="1:8" ht="25.5">
      <c r="A148" s="8">
        <v>7</v>
      </c>
      <c r="B148" s="9" t="s">
        <v>171</v>
      </c>
      <c r="C148" s="10" t="s">
        <v>10</v>
      </c>
      <c r="D148" s="10">
        <v>30</v>
      </c>
      <c r="E148" s="11"/>
      <c r="F148" s="11"/>
      <c r="G148" s="24"/>
      <c r="H148" s="12">
        <f t="shared" si="4"/>
        <v>0</v>
      </c>
    </row>
    <row r="149" spans="1:8" ht="25.5">
      <c r="A149" s="8">
        <v>8</v>
      </c>
      <c r="B149" s="9" t="s">
        <v>198</v>
      </c>
      <c r="C149" s="10" t="s">
        <v>10</v>
      </c>
      <c r="D149" s="10">
        <v>10</v>
      </c>
      <c r="E149" s="11"/>
      <c r="F149" s="11"/>
      <c r="G149" s="24"/>
      <c r="H149" s="12">
        <f t="shared" si="4"/>
        <v>0</v>
      </c>
    </row>
    <row r="150" spans="1:8" ht="25.5">
      <c r="A150" s="8">
        <v>9</v>
      </c>
      <c r="B150" s="9" t="s">
        <v>199</v>
      </c>
      <c r="C150" s="10" t="s">
        <v>10</v>
      </c>
      <c r="D150" s="10">
        <v>70</v>
      </c>
      <c r="E150" s="11"/>
      <c r="F150" s="11"/>
      <c r="G150" s="24"/>
      <c r="H150" s="12">
        <f t="shared" si="4"/>
        <v>0</v>
      </c>
    </row>
    <row r="151" spans="1:8" ht="27" customHeight="1">
      <c r="A151" s="8">
        <v>10</v>
      </c>
      <c r="B151" s="13" t="s">
        <v>200</v>
      </c>
      <c r="C151" s="14" t="s">
        <v>10</v>
      </c>
      <c r="D151" s="14">
        <v>200</v>
      </c>
      <c r="E151" s="11"/>
      <c r="F151" s="11"/>
      <c r="G151" s="24"/>
      <c r="H151" s="12">
        <f t="shared" si="4"/>
        <v>0</v>
      </c>
    </row>
    <row r="152" spans="1:8" ht="25.5" customHeight="1">
      <c r="A152" s="8">
        <v>11</v>
      </c>
      <c r="B152" s="13" t="s">
        <v>201</v>
      </c>
      <c r="C152" s="14" t="s">
        <v>10</v>
      </c>
      <c r="D152" s="14">
        <v>50</v>
      </c>
      <c r="E152" s="11"/>
      <c r="F152" s="11"/>
      <c r="G152" s="24"/>
      <c r="H152" s="12">
        <f t="shared" si="4"/>
        <v>0</v>
      </c>
    </row>
    <row r="153" spans="1:8" ht="24.75" customHeight="1">
      <c r="A153" s="8">
        <v>12</v>
      </c>
      <c r="B153" s="13" t="s">
        <v>202</v>
      </c>
      <c r="C153" s="14" t="s">
        <v>10</v>
      </c>
      <c r="D153" s="14">
        <v>50</v>
      </c>
      <c r="E153" s="11"/>
      <c r="F153" s="11"/>
      <c r="G153" s="24"/>
      <c r="H153" s="12">
        <f t="shared" si="4"/>
        <v>0</v>
      </c>
    </row>
    <row r="154" spans="1:8" ht="25.5">
      <c r="A154" s="8">
        <v>13</v>
      </c>
      <c r="B154" s="9" t="s">
        <v>126</v>
      </c>
      <c r="C154" s="10" t="s">
        <v>10</v>
      </c>
      <c r="D154" s="10">
        <v>10</v>
      </c>
      <c r="E154" s="11"/>
      <c r="F154" s="11"/>
      <c r="G154" s="24"/>
      <c r="H154" s="12">
        <f t="shared" si="4"/>
        <v>0</v>
      </c>
    </row>
    <row r="155" spans="1:8" ht="25.5">
      <c r="A155" s="8">
        <v>14</v>
      </c>
      <c r="B155" s="9" t="s">
        <v>212</v>
      </c>
      <c r="C155" s="10" t="s">
        <v>10</v>
      </c>
      <c r="D155" s="10">
        <v>20</v>
      </c>
      <c r="E155" s="11"/>
      <c r="F155" s="11"/>
      <c r="G155" s="24"/>
      <c r="H155" s="12">
        <f t="shared" si="4"/>
        <v>0</v>
      </c>
    </row>
    <row r="156" spans="1:8">
      <c r="A156" s="4" t="s">
        <v>103</v>
      </c>
      <c r="B156" s="5" t="s">
        <v>30</v>
      </c>
      <c r="C156" s="6"/>
      <c r="D156" s="4"/>
      <c r="E156" s="65"/>
      <c r="F156" s="65"/>
      <c r="G156" s="66"/>
      <c r="H156" s="18"/>
    </row>
    <row r="157" spans="1:8" ht="26.25" customHeight="1">
      <c r="A157" s="8">
        <v>1</v>
      </c>
      <c r="B157" s="9" t="s">
        <v>225</v>
      </c>
      <c r="C157" s="10" t="s">
        <v>10</v>
      </c>
      <c r="D157" s="10">
        <v>5</v>
      </c>
      <c r="E157" s="11"/>
      <c r="F157" s="11"/>
      <c r="G157" s="24"/>
      <c r="H157" s="12">
        <f t="shared" si="4"/>
        <v>0</v>
      </c>
    </row>
    <row r="158" spans="1:8" ht="26.25" customHeight="1">
      <c r="A158" s="8">
        <v>2</v>
      </c>
      <c r="B158" s="9" t="s">
        <v>149</v>
      </c>
      <c r="C158" s="14" t="s">
        <v>10</v>
      </c>
      <c r="D158" s="14">
        <v>5</v>
      </c>
      <c r="E158" s="11"/>
      <c r="F158" s="11"/>
      <c r="G158" s="24"/>
      <c r="H158" s="12">
        <f t="shared" si="4"/>
        <v>0</v>
      </c>
    </row>
    <row r="159" spans="1:8" ht="26.25" customHeight="1">
      <c r="A159" s="8">
        <v>3</v>
      </c>
      <c r="B159" s="9" t="s">
        <v>150</v>
      </c>
      <c r="C159" s="14" t="s">
        <v>10</v>
      </c>
      <c r="D159" s="14">
        <v>5</v>
      </c>
      <c r="E159" s="11"/>
      <c r="F159" s="11"/>
      <c r="G159" s="24"/>
      <c r="H159" s="12">
        <f t="shared" si="4"/>
        <v>0</v>
      </c>
    </row>
    <row r="160" spans="1:8" ht="26.25" customHeight="1">
      <c r="A160" s="8">
        <v>4</v>
      </c>
      <c r="B160" s="9" t="s">
        <v>151</v>
      </c>
      <c r="C160" s="10" t="s">
        <v>10</v>
      </c>
      <c r="D160" s="10">
        <v>5</v>
      </c>
      <c r="E160" s="11"/>
      <c r="F160" s="11"/>
      <c r="G160" s="24"/>
      <c r="H160" s="12">
        <f t="shared" si="4"/>
        <v>0</v>
      </c>
    </row>
    <row r="161" spans="1:10" ht="27" customHeight="1">
      <c r="A161" s="8">
        <v>5</v>
      </c>
      <c r="B161" s="9" t="s">
        <v>152</v>
      </c>
      <c r="C161" s="10" t="s">
        <v>10</v>
      </c>
      <c r="D161" s="10">
        <v>5</v>
      </c>
      <c r="E161" s="11"/>
      <c r="F161" s="11"/>
      <c r="G161" s="24"/>
      <c r="H161" s="12">
        <f t="shared" si="4"/>
        <v>0</v>
      </c>
    </row>
    <row r="162" spans="1:10">
      <c r="A162" s="4" t="s">
        <v>104</v>
      </c>
      <c r="B162" s="5" t="s">
        <v>31</v>
      </c>
      <c r="C162" s="6"/>
      <c r="D162" s="4"/>
      <c r="E162" s="65"/>
      <c r="F162" s="65"/>
      <c r="G162" s="66"/>
      <c r="H162" s="18"/>
    </row>
    <row r="163" spans="1:10">
      <c r="A163" s="8">
        <v>1</v>
      </c>
      <c r="B163" s="13" t="s">
        <v>93</v>
      </c>
      <c r="C163" s="14" t="s">
        <v>5</v>
      </c>
      <c r="D163" s="14">
        <v>1</v>
      </c>
      <c r="E163" s="11"/>
      <c r="F163" s="11"/>
      <c r="G163" s="24"/>
      <c r="H163" s="12">
        <f t="shared" si="4"/>
        <v>0</v>
      </c>
    </row>
    <row r="164" spans="1:10">
      <c r="A164" s="8">
        <v>2</v>
      </c>
      <c r="B164" s="13" t="s">
        <v>92</v>
      </c>
      <c r="C164" s="14" t="s">
        <v>5</v>
      </c>
      <c r="D164" s="14">
        <v>1</v>
      </c>
      <c r="E164" s="11"/>
      <c r="F164" s="11"/>
      <c r="G164" s="24"/>
      <c r="H164" s="12">
        <f t="shared" si="4"/>
        <v>0</v>
      </c>
      <c r="J164" s="59"/>
    </row>
    <row r="165" spans="1:10">
      <c r="A165" s="8">
        <v>3</v>
      </c>
      <c r="B165" s="13" t="s">
        <v>94</v>
      </c>
      <c r="C165" s="14" t="s">
        <v>5</v>
      </c>
      <c r="D165" s="14">
        <v>5</v>
      </c>
      <c r="E165" s="11"/>
      <c r="F165" s="11"/>
      <c r="G165" s="24"/>
      <c r="H165" s="12">
        <f t="shared" si="4"/>
        <v>0</v>
      </c>
      <c r="J165" s="59"/>
    </row>
    <row r="166" spans="1:10">
      <c r="A166" s="8">
        <v>4</v>
      </c>
      <c r="B166" s="13" t="s">
        <v>95</v>
      </c>
      <c r="C166" s="14" t="s">
        <v>5</v>
      </c>
      <c r="D166" s="14">
        <v>10</v>
      </c>
      <c r="E166" s="11"/>
      <c r="F166" s="11"/>
      <c r="G166" s="24"/>
      <c r="H166" s="12">
        <f t="shared" si="4"/>
        <v>0</v>
      </c>
    </row>
    <row r="167" spans="1:10">
      <c r="A167" s="8">
        <v>5</v>
      </c>
      <c r="B167" s="13" t="s">
        <v>96</v>
      </c>
      <c r="C167" s="14" t="s">
        <v>5</v>
      </c>
      <c r="D167" s="14">
        <v>1</v>
      </c>
      <c r="E167" s="11"/>
      <c r="F167" s="11"/>
      <c r="G167" s="24"/>
      <c r="H167" s="12">
        <f t="shared" si="4"/>
        <v>0</v>
      </c>
    </row>
    <row r="168" spans="1:10">
      <c r="A168" s="8">
        <v>6</v>
      </c>
      <c r="B168" s="13" t="s">
        <v>97</v>
      </c>
      <c r="C168" s="14" t="s">
        <v>5</v>
      </c>
      <c r="D168" s="14">
        <v>5</v>
      </c>
      <c r="E168" s="11"/>
      <c r="F168" s="11"/>
      <c r="G168" s="24"/>
      <c r="H168" s="12">
        <f t="shared" si="4"/>
        <v>0</v>
      </c>
    </row>
    <row r="169" spans="1:10">
      <c r="A169" s="8">
        <v>7</v>
      </c>
      <c r="B169" s="13" t="s">
        <v>98</v>
      </c>
      <c r="C169" s="14" t="s">
        <v>5</v>
      </c>
      <c r="D169" s="14">
        <v>1</v>
      </c>
      <c r="E169" s="11"/>
      <c r="F169" s="11"/>
      <c r="G169" s="24"/>
      <c r="H169" s="12">
        <f t="shared" si="4"/>
        <v>0</v>
      </c>
    </row>
    <row r="170" spans="1:10">
      <c r="A170" s="8">
        <v>8</v>
      </c>
      <c r="B170" s="13" t="s">
        <v>99</v>
      </c>
      <c r="C170" s="14" t="s">
        <v>5</v>
      </c>
      <c r="D170" s="14">
        <v>5</v>
      </c>
      <c r="E170" s="11"/>
      <c r="F170" s="11"/>
      <c r="G170" s="24"/>
      <c r="H170" s="12">
        <f t="shared" si="4"/>
        <v>0</v>
      </c>
    </row>
    <row r="171" spans="1:10">
      <c r="A171" s="8">
        <v>9</v>
      </c>
      <c r="B171" s="13" t="s">
        <v>100</v>
      </c>
      <c r="C171" s="14" t="s">
        <v>5</v>
      </c>
      <c r="D171" s="14">
        <v>12</v>
      </c>
      <c r="E171" s="11"/>
      <c r="F171" s="11"/>
      <c r="G171" s="24"/>
      <c r="H171" s="12">
        <f t="shared" si="4"/>
        <v>0</v>
      </c>
    </row>
    <row r="172" spans="1:10" ht="13.5" customHeight="1">
      <c r="A172" s="8">
        <v>10</v>
      </c>
      <c r="B172" s="13" t="s">
        <v>101</v>
      </c>
      <c r="C172" s="14" t="s">
        <v>5</v>
      </c>
      <c r="D172" s="14">
        <v>5</v>
      </c>
      <c r="E172" s="11"/>
      <c r="F172" s="11"/>
      <c r="G172" s="24"/>
      <c r="H172" s="12">
        <f t="shared" si="4"/>
        <v>0</v>
      </c>
    </row>
    <row r="173" spans="1:10" ht="13.5" customHeight="1">
      <c r="A173" s="8">
        <v>11</v>
      </c>
      <c r="B173" s="13" t="s">
        <v>107</v>
      </c>
      <c r="C173" s="14" t="s">
        <v>5</v>
      </c>
      <c r="D173" s="14">
        <v>5</v>
      </c>
      <c r="E173" s="11"/>
      <c r="F173" s="11"/>
      <c r="G173" s="24"/>
      <c r="H173" s="12">
        <f t="shared" si="4"/>
        <v>0</v>
      </c>
    </row>
    <row r="174" spans="1:10" ht="25.5">
      <c r="A174" s="8">
        <v>12</v>
      </c>
      <c r="B174" s="13" t="s">
        <v>105</v>
      </c>
      <c r="C174" s="14" t="s">
        <v>5</v>
      </c>
      <c r="D174" s="14">
        <v>4</v>
      </c>
      <c r="E174" s="11"/>
      <c r="F174" s="11"/>
      <c r="G174" s="24"/>
      <c r="H174" s="12">
        <f t="shared" si="4"/>
        <v>0</v>
      </c>
    </row>
    <row r="175" spans="1:10" ht="14.25" customHeight="1">
      <c r="A175" s="8">
        <v>13</v>
      </c>
      <c r="B175" s="13" t="s">
        <v>106</v>
      </c>
      <c r="C175" s="14" t="s">
        <v>5</v>
      </c>
      <c r="D175" s="14">
        <v>4</v>
      </c>
      <c r="E175" s="11"/>
      <c r="F175" s="11"/>
      <c r="G175" s="24"/>
      <c r="H175" s="12">
        <f t="shared" si="4"/>
        <v>0</v>
      </c>
    </row>
    <row r="176" spans="1:10">
      <c r="A176" s="4" t="s">
        <v>109</v>
      </c>
      <c r="B176" s="5" t="s">
        <v>32</v>
      </c>
      <c r="C176" s="6"/>
      <c r="D176" s="4"/>
      <c r="E176" s="65"/>
      <c r="F176" s="65"/>
      <c r="G176" s="66"/>
      <c r="H176" s="18"/>
    </row>
    <row r="177" spans="1:8" ht="37.5">
      <c r="A177" s="8">
        <v>1</v>
      </c>
      <c r="B177" s="13" t="s">
        <v>153</v>
      </c>
      <c r="C177" s="14" t="s">
        <v>5</v>
      </c>
      <c r="D177" s="14">
        <v>20</v>
      </c>
      <c r="E177" s="11"/>
      <c r="F177" s="11"/>
      <c r="G177" s="24"/>
      <c r="H177" s="12">
        <f t="shared" si="4"/>
        <v>0</v>
      </c>
    </row>
    <row r="178" spans="1:8">
      <c r="A178" s="8">
        <v>2</v>
      </c>
      <c r="B178" s="13" t="s">
        <v>123</v>
      </c>
      <c r="C178" s="14" t="s">
        <v>5</v>
      </c>
      <c r="D178" s="14">
        <v>5</v>
      </c>
      <c r="E178" s="11"/>
      <c r="F178" s="11"/>
      <c r="G178" s="24"/>
      <c r="H178" s="12">
        <f t="shared" si="4"/>
        <v>0</v>
      </c>
    </row>
    <row r="179" spans="1:8" ht="25.5">
      <c r="A179" s="8">
        <v>3</v>
      </c>
      <c r="B179" s="13" t="s">
        <v>117</v>
      </c>
      <c r="C179" s="14" t="s">
        <v>110</v>
      </c>
      <c r="D179" s="14">
        <v>2</v>
      </c>
      <c r="E179" s="11"/>
      <c r="F179" s="11"/>
      <c r="G179" s="24"/>
      <c r="H179" s="12">
        <f t="shared" si="4"/>
        <v>0</v>
      </c>
    </row>
    <row r="180" spans="1:8" ht="25.5" customHeight="1">
      <c r="A180" s="8">
        <v>4</v>
      </c>
      <c r="B180" s="13" t="s">
        <v>203</v>
      </c>
      <c r="C180" s="14" t="s">
        <v>110</v>
      </c>
      <c r="D180" s="14">
        <v>2</v>
      </c>
      <c r="E180" s="11"/>
      <c r="F180" s="11"/>
      <c r="G180" s="24"/>
      <c r="H180" s="12">
        <f t="shared" si="4"/>
        <v>0</v>
      </c>
    </row>
    <row r="181" spans="1:8">
      <c r="A181" s="8">
        <v>5</v>
      </c>
      <c r="B181" s="13" t="s">
        <v>214</v>
      </c>
      <c r="C181" s="14" t="s">
        <v>57</v>
      </c>
      <c r="D181" s="14">
        <v>5</v>
      </c>
      <c r="E181" s="11"/>
      <c r="F181" s="11"/>
      <c r="G181" s="24"/>
      <c r="H181" s="12">
        <f t="shared" si="4"/>
        <v>0</v>
      </c>
    </row>
    <row r="182" spans="1:8">
      <c r="A182" s="8">
        <v>6</v>
      </c>
      <c r="B182" s="13" t="s">
        <v>213</v>
      </c>
      <c r="C182" s="14" t="s">
        <v>57</v>
      </c>
      <c r="D182" s="14">
        <v>5</v>
      </c>
      <c r="E182" s="11"/>
      <c r="F182" s="11"/>
      <c r="G182" s="24"/>
      <c r="H182" s="12">
        <f t="shared" si="4"/>
        <v>0</v>
      </c>
    </row>
    <row r="183" spans="1:8" ht="25.5">
      <c r="A183" s="8">
        <v>7</v>
      </c>
      <c r="B183" s="9" t="s">
        <v>116</v>
      </c>
      <c r="C183" s="10" t="s">
        <v>5</v>
      </c>
      <c r="D183" s="10">
        <v>5</v>
      </c>
      <c r="E183" s="11"/>
      <c r="F183" s="11"/>
      <c r="G183" s="24"/>
      <c r="H183" s="12">
        <f t="shared" si="4"/>
        <v>0</v>
      </c>
    </row>
    <row r="184" spans="1:8" ht="25.5">
      <c r="A184" s="8">
        <v>8</v>
      </c>
      <c r="B184" s="9" t="s">
        <v>115</v>
      </c>
      <c r="C184" s="10" t="s">
        <v>5</v>
      </c>
      <c r="D184" s="10">
        <v>2</v>
      </c>
      <c r="E184" s="11"/>
      <c r="F184" s="11"/>
      <c r="G184" s="24"/>
      <c r="H184" s="12">
        <f t="shared" si="4"/>
        <v>0</v>
      </c>
    </row>
    <row r="185" spans="1:8" ht="27" customHeight="1">
      <c r="A185" s="8">
        <v>9</v>
      </c>
      <c r="B185" s="9" t="s">
        <v>111</v>
      </c>
      <c r="C185" s="17" t="s">
        <v>112</v>
      </c>
      <c r="D185" s="10">
        <v>200</v>
      </c>
      <c r="E185" s="11"/>
      <c r="F185" s="11"/>
      <c r="G185" s="24"/>
      <c r="H185" s="12">
        <f t="shared" si="4"/>
        <v>0</v>
      </c>
    </row>
    <row r="186" spans="1:8">
      <c r="A186" s="8">
        <v>10</v>
      </c>
      <c r="B186" s="9" t="s">
        <v>204</v>
      </c>
      <c r="C186" s="10" t="s">
        <v>5</v>
      </c>
      <c r="D186" s="10">
        <v>5</v>
      </c>
      <c r="E186" s="11"/>
      <c r="F186" s="11"/>
      <c r="G186" s="24"/>
      <c r="H186" s="12">
        <f t="shared" si="4"/>
        <v>0</v>
      </c>
    </row>
    <row r="187" spans="1:8" ht="25.5">
      <c r="A187" s="8">
        <v>11</v>
      </c>
      <c r="B187" s="9" t="s">
        <v>114</v>
      </c>
      <c r="C187" s="10" t="s">
        <v>33</v>
      </c>
      <c r="D187" s="10">
        <v>30</v>
      </c>
      <c r="E187" s="11"/>
      <c r="F187" s="11"/>
      <c r="G187" s="24"/>
      <c r="H187" s="12">
        <f t="shared" si="4"/>
        <v>0</v>
      </c>
    </row>
    <row r="188" spans="1:8" ht="37.5">
      <c r="A188" s="8">
        <v>12</v>
      </c>
      <c r="B188" s="9" t="s">
        <v>154</v>
      </c>
      <c r="C188" s="10" t="s">
        <v>5</v>
      </c>
      <c r="D188" s="10">
        <v>5</v>
      </c>
      <c r="E188" s="11"/>
      <c r="F188" s="11"/>
      <c r="G188" s="24"/>
      <c r="H188" s="12">
        <f t="shared" si="4"/>
        <v>0</v>
      </c>
    </row>
    <row r="189" spans="1:8" ht="27" customHeight="1">
      <c r="A189" s="8">
        <v>13</v>
      </c>
      <c r="B189" s="9" t="s">
        <v>155</v>
      </c>
      <c r="C189" s="10" t="s">
        <v>5</v>
      </c>
      <c r="D189" s="10">
        <v>1</v>
      </c>
      <c r="E189" s="11"/>
      <c r="F189" s="11"/>
      <c r="G189" s="24"/>
      <c r="H189" s="12">
        <f t="shared" si="4"/>
        <v>0</v>
      </c>
    </row>
    <row r="190" spans="1:8" ht="25.5">
      <c r="A190" s="8">
        <v>14</v>
      </c>
      <c r="B190" s="13" t="s">
        <v>34</v>
      </c>
      <c r="C190" s="14" t="s">
        <v>5</v>
      </c>
      <c r="D190" s="14">
        <v>5</v>
      </c>
      <c r="E190" s="11"/>
      <c r="F190" s="11"/>
      <c r="G190" s="24"/>
      <c r="H190" s="12">
        <f t="shared" si="4"/>
        <v>0</v>
      </c>
    </row>
    <row r="191" spans="1:8" ht="25.5">
      <c r="A191" s="8">
        <v>15</v>
      </c>
      <c r="B191" s="13" t="s">
        <v>205</v>
      </c>
      <c r="C191" s="14" t="s">
        <v>5</v>
      </c>
      <c r="D191" s="14">
        <v>2</v>
      </c>
      <c r="E191" s="11"/>
      <c r="F191" s="11"/>
      <c r="G191" s="24"/>
      <c r="H191" s="12">
        <f t="shared" si="4"/>
        <v>0</v>
      </c>
    </row>
    <row r="192" spans="1:8" ht="25.5">
      <c r="A192" s="8">
        <v>16</v>
      </c>
      <c r="B192" s="13" t="s">
        <v>206</v>
      </c>
      <c r="C192" s="14" t="s">
        <v>5</v>
      </c>
      <c r="D192" s="14">
        <v>1</v>
      </c>
      <c r="E192" s="11"/>
      <c r="F192" s="11"/>
      <c r="G192" s="24"/>
      <c r="H192" s="12">
        <f t="shared" si="4"/>
        <v>0</v>
      </c>
    </row>
    <row r="193" spans="1:10">
      <c r="A193" s="8">
        <v>17</v>
      </c>
      <c r="B193" s="9" t="s">
        <v>113</v>
      </c>
      <c r="C193" s="10" t="s">
        <v>5</v>
      </c>
      <c r="D193" s="10">
        <v>2</v>
      </c>
      <c r="E193" s="11"/>
      <c r="F193" s="11"/>
      <c r="G193" s="24"/>
      <c r="H193" s="12">
        <f t="shared" si="4"/>
        <v>0</v>
      </c>
    </row>
    <row r="194" spans="1:10">
      <c r="A194" s="8">
        <v>18</v>
      </c>
      <c r="B194" s="9" t="s">
        <v>35</v>
      </c>
      <c r="C194" s="10" t="s">
        <v>5</v>
      </c>
      <c r="D194" s="10">
        <v>10</v>
      </c>
      <c r="E194" s="11"/>
      <c r="F194" s="11"/>
      <c r="G194" s="24"/>
      <c r="H194" s="12">
        <f t="shared" si="4"/>
        <v>0</v>
      </c>
    </row>
    <row r="195" spans="1:10" ht="25.5">
      <c r="A195" s="8">
        <v>19</v>
      </c>
      <c r="B195" s="9" t="s">
        <v>156</v>
      </c>
      <c r="C195" s="10" t="s">
        <v>5</v>
      </c>
      <c r="D195" s="10">
        <v>10</v>
      </c>
      <c r="E195" s="11"/>
      <c r="F195" s="11"/>
      <c r="G195" s="24"/>
      <c r="H195" s="12">
        <f t="shared" si="4"/>
        <v>0</v>
      </c>
    </row>
    <row r="196" spans="1:10" ht="25.5">
      <c r="A196" s="8">
        <v>20</v>
      </c>
      <c r="B196" s="9" t="s">
        <v>157</v>
      </c>
      <c r="C196" s="10" t="s">
        <v>5</v>
      </c>
      <c r="D196" s="10">
        <v>1</v>
      </c>
      <c r="E196" s="11"/>
      <c r="F196" s="11"/>
      <c r="G196" s="24"/>
      <c r="H196" s="12">
        <f t="shared" si="4"/>
        <v>0</v>
      </c>
    </row>
    <row r="197" spans="1:10" ht="25.5">
      <c r="A197" s="8">
        <v>21</v>
      </c>
      <c r="B197" s="9" t="s">
        <v>165</v>
      </c>
      <c r="C197" s="10" t="s">
        <v>110</v>
      </c>
      <c r="D197" s="10">
        <v>3</v>
      </c>
      <c r="E197" s="11"/>
      <c r="F197" s="11"/>
      <c r="G197" s="24"/>
      <c r="H197" s="12">
        <f t="shared" si="4"/>
        <v>0</v>
      </c>
    </row>
    <row r="198" spans="1:10" ht="25.5">
      <c r="A198" s="8">
        <v>22</v>
      </c>
      <c r="B198" s="9" t="s">
        <v>164</v>
      </c>
      <c r="C198" s="10" t="s">
        <v>110</v>
      </c>
      <c r="D198" s="10">
        <v>3</v>
      </c>
      <c r="E198" s="11"/>
      <c r="F198" s="11"/>
      <c r="G198" s="24"/>
      <c r="H198" s="12">
        <f t="shared" si="4"/>
        <v>0</v>
      </c>
    </row>
    <row r="199" spans="1:10" ht="38.25">
      <c r="A199" s="8">
        <v>23</v>
      </c>
      <c r="B199" s="9" t="s">
        <v>166</v>
      </c>
      <c r="C199" s="10" t="s">
        <v>110</v>
      </c>
      <c r="D199" s="10">
        <v>6</v>
      </c>
      <c r="E199" s="11"/>
      <c r="F199" s="11"/>
      <c r="G199" s="24"/>
      <c r="H199" s="12">
        <f t="shared" si="4"/>
        <v>0</v>
      </c>
    </row>
    <row r="200" spans="1:10" ht="25.5">
      <c r="A200" s="8">
        <v>24</v>
      </c>
      <c r="B200" s="9" t="s">
        <v>167</v>
      </c>
      <c r="C200" s="10" t="s">
        <v>5</v>
      </c>
      <c r="D200" s="10">
        <v>20</v>
      </c>
      <c r="E200" s="11"/>
      <c r="F200" s="11"/>
      <c r="G200" s="24"/>
      <c r="H200" s="12">
        <f t="shared" si="4"/>
        <v>0</v>
      </c>
    </row>
    <row r="201" spans="1:10" ht="38.25">
      <c r="A201" s="8">
        <v>25</v>
      </c>
      <c r="B201" s="9" t="s">
        <v>168</v>
      </c>
      <c r="C201" s="10" t="s">
        <v>110</v>
      </c>
      <c r="D201" s="10">
        <v>5</v>
      </c>
      <c r="E201" s="11"/>
      <c r="F201" s="11"/>
      <c r="G201" s="24"/>
      <c r="H201" s="12">
        <f t="shared" si="4"/>
        <v>0</v>
      </c>
      <c r="J201" s="59"/>
    </row>
    <row r="202" spans="1:10">
      <c r="A202" s="8">
        <v>26</v>
      </c>
      <c r="B202" s="9" t="s">
        <v>127</v>
      </c>
      <c r="C202" s="10" t="s">
        <v>5</v>
      </c>
      <c r="D202" s="10">
        <v>3</v>
      </c>
      <c r="E202" s="11"/>
      <c r="F202" s="11"/>
      <c r="G202" s="24"/>
      <c r="H202" s="12">
        <f t="shared" ref="H202:H205" si="5">D202*G202</f>
        <v>0</v>
      </c>
    </row>
    <row r="203" spans="1:10">
      <c r="A203" s="8">
        <v>27</v>
      </c>
      <c r="B203" s="9" t="s">
        <v>207</v>
      </c>
      <c r="C203" s="10" t="s">
        <v>5</v>
      </c>
      <c r="D203" s="10">
        <v>5</v>
      </c>
      <c r="E203" s="11"/>
      <c r="F203" s="11"/>
      <c r="G203" s="24"/>
      <c r="H203" s="12">
        <f t="shared" si="5"/>
        <v>0</v>
      </c>
    </row>
    <row r="204" spans="1:10">
      <c r="A204" s="8">
        <v>28</v>
      </c>
      <c r="B204" s="29" t="s">
        <v>211</v>
      </c>
      <c r="C204" s="10" t="s">
        <v>5</v>
      </c>
      <c r="D204" s="10">
        <v>10</v>
      </c>
      <c r="E204" s="11"/>
      <c r="F204" s="11"/>
      <c r="G204" s="24"/>
      <c r="H204" s="12">
        <f t="shared" si="5"/>
        <v>0</v>
      </c>
    </row>
    <row r="205" spans="1:10">
      <c r="A205" s="8">
        <v>29</v>
      </c>
      <c r="B205" s="29" t="s">
        <v>210</v>
      </c>
      <c r="C205" s="10" t="s">
        <v>5</v>
      </c>
      <c r="D205" s="10">
        <v>15</v>
      </c>
      <c r="E205" s="11"/>
      <c r="F205" s="11"/>
      <c r="G205" s="24"/>
      <c r="H205" s="12">
        <f t="shared" si="5"/>
        <v>0</v>
      </c>
    </row>
    <row r="206" spans="1:10" ht="25.5">
      <c r="A206" s="8">
        <v>30</v>
      </c>
      <c r="B206" s="13" t="s">
        <v>108</v>
      </c>
      <c r="C206" s="14" t="s">
        <v>5</v>
      </c>
      <c r="D206" s="14">
        <v>2</v>
      </c>
      <c r="E206" s="11"/>
      <c r="F206" s="11"/>
      <c r="G206" s="24"/>
      <c r="H206" s="12">
        <f>D206*G206</f>
        <v>0</v>
      </c>
    </row>
    <row r="207" spans="1:10" ht="25.5">
      <c r="A207" s="32">
        <v>31</v>
      </c>
      <c r="B207" s="58" t="s">
        <v>252</v>
      </c>
      <c r="C207" s="33" t="s">
        <v>5</v>
      </c>
      <c r="D207" s="33">
        <v>15</v>
      </c>
      <c r="E207" s="11"/>
      <c r="F207" s="11"/>
      <c r="G207" s="24"/>
      <c r="H207" s="12">
        <f>D207*G207</f>
        <v>0</v>
      </c>
    </row>
    <row r="208" spans="1:10">
      <c r="A208" s="35"/>
      <c r="B208" s="26"/>
      <c r="C208" s="26"/>
      <c r="D208" s="26"/>
      <c r="E208" s="34"/>
      <c r="F208" s="34"/>
      <c r="G208" s="34"/>
      <c r="H208" s="12"/>
    </row>
    <row r="209" spans="1:8" ht="15">
      <c r="A209" s="67" t="s">
        <v>215</v>
      </c>
      <c r="B209" s="68"/>
      <c r="C209" s="68"/>
      <c r="D209" s="68"/>
      <c r="E209" s="68"/>
      <c r="F209" s="69"/>
      <c r="G209" s="22"/>
      <c r="H209" s="28">
        <f>SUM(H9:H208)</f>
        <v>0</v>
      </c>
    </row>
    <row r="210" spans="1:8" s="23" customFormat="1" ht="25.5" customHeight="1"/>
  </sheetData>
  <sheetProtection algorithmName="SHA-512" hashValue="FmFnQRDAoaTnmJYELqi6o/9oV3oqN41+vmUCNmwetRudbq/TVSUvTTkMz/HdDKb63eupNCHXh3NQ0ih6YHvPVA==" saltValue="SfqLQwpauTlrV9OnbVFjBA==" spinCount="100000" sheet="1" objects="1" scenarios="1"/>
  <mergeCells count="3">
    <mergeCell ref="A209:F209"/>
    <mergeCell ref="A5:H5"/>
    <mergeCell ref="A4:H4"/>
  </mergeCells>
  <pageMargins left="0.31496062992125984" right="0.31496062992125984" top="0.94488188976377963" bottom="0.55118110236220474" header="0.31496062992125984" footer="0.31496062992125984"/>
  <pageSetup orientation="landscape" r:id="rId1"/>
  <headerFooter>
    <oddHeader>&amp;CSklop 1: Pisarniški material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141FC-9057-4B5E-A44A-1C4E07BE58E1}">
  <dimension ref="A1:L17"/>
  <sheetViews>
    <sheetView topLeftCell="A4" workbookViewId="0"/>
  </sheetViews>
  <sheetFormatPr defaultRowHeight="15"/>
  <cols>
    <col min="2" max="2" width="48.7109375" customWidth="1"/>
    <col min="3" max="3" width="15.28515625" customWidth="1"/>
    <col min="4" max="4" width="16.28515625" customWidth="1"/>
    <col min="5" max="5" width="21.42578125" customWidth="1"/>
    <col min="6" max="6" width="19.5703125" customWidth="1"/>
    <col min="7" max="7" width="26.85546875" customWidth="1"/>
    <col min="8" max="8" width="26.140625" customWidth="1"/>
  </cols>
  <sheetData>
    <row r="1" spans="1:12">
      <c r="A1" s="36" t="s">
        <v>236</v>
      </c>
      <c r="B1" s="37"/>
      <c r="C1" s="38"/>
      <c r="D1" s="38"/>
      <c r="E1" s="38"/>
      <c r="F1" s="38"/>
      <c r="G1" s="38"/>
      <c r="H1" s="38"/>
    </row>
    <row r="2" spans="1:12">
      <c r="A2" s="38"/>
      <c r="B2" s="39"/>
      <c r="C2" s="38"/>
      <c r="D2" s="38"/>
      <c r="E2" s="38"/>
      <c r="F2" s="38"/>
      <c r="G2" s="38"/>
      <c r="H2" s="38"/>
    </row>
    <row r="3" spans="1:12">
      <c r="A3" s="38" t="s">
        <v>170</v>
      </c>
      <c r="B3" s="39"/>
      <c r="C3" s="38"/>
      <c r="D3" s="38"/>
      <c r="E3" s="38"/>
      <c r="F3" s="38"/>
      <c r="G3" s="38"/>
      <c r="H3" s="38"/>
    </row>
    <row r="4" spans="1:12">
      <c r="A4" s="71" t="s">
        <v>134</v>
      </c>
      <c r="B4" s="71"/>
      <c r="C4" s="71"/>
      <c r="D4" s="71"/>
      <c r="E4" s="71"/>
      <c r="F4" s="71"/>
      <c r="G4" s="71"/>
      <c r="H4" s="71"/>
    </row>
    <row r="5" spans="1:12">
      <c r="A5" s="71" t="s">
        <v>133</v>
      </c>
      <c r="B5" s="71"/>
      <c r="C5" s="71"/>
      <c r="D5" s="71"/>
      <c r="E5" s="71"/>
      <c r="F5" s="71"/>
      <c r="G5" s="71"/>
      <c r="H5" s="71"/>
    </row>
    <row r="6" spans="1:12">
      <c r="A6" s="38"/>
      <c r="B6" s="38"/>
      <c r="C6" s="38"/>
      <c r="D6" s="38"/>
      <c r="E6" s="38"/>
      <c r="F6" s="38"/>
      <c r="G6" s="38"/>
      <c r="H6" s="38"/>
    </row>
    <row r="7" spans="1:12" ht="72" customHeight="1">
      <c r="A7" s="40" t="s">
        <v>0</v>
      </c>
      <c r="B7" s="40" t="s">
        <v>1</v>
      </c>
      <c r="C7" s="40" t="s">
        <v>2</v>
      </c>
      <c r="D7" s="40" t="s">
        <v>3</v>
      </c>
      <c r="E7" s="40" t="s">
        <v>169</v>
      </c>
      <c r="F7" s="40" t="s">
        <v>135</v>
      </c>
      <c r="G7" s="41" t="s">
        <v>163</v>
      </c>
      <c r="H7" s="41" t="s">
        <v>162</v>
      </c>
    </row>
    <row r="8" spans="1:12">
      <c r="A8" s="42" t="s">
        <v>226</v>
      </c>
      <c r="B8" s="43" t="s">
        <v>227</v>
      </c>
      <c r="C8" s="44"/>
      <c r="D8" s="42"/>
      <c r="E8" s="44"/>
      <c r="F8" s="44"/>
      <c r="G8" s="45"/>
      <c r="H8" s="45"/>
    </row>
    <row r="9" spans="1:12" ht="65.25" customHeight="1">
      <c r="A9" s="46">
        <v>1</v>
      </c>
      <c r="B9" s="47" t="s">
        <v>237</v>
      </c>
      <c r="C9" s="48" t="s">
        <v>4</v>
      </c>
      <c r="D9" s="48">
        <v>1600</v>
      </c>
      <c r="E9" s="49"/>
      <c r="F9" s="49"/>
      <c r="G9" s="50"/>
      <c r="H9" s="51">
        <f t="shared" ref="H9:H15" si="0">D9*G9</f>
        <v>0</v>
      </c>
    </row>
    <row r="10" spans="1:12" ht="55.5" customHeight="1">
      <c r="A10" s="46">
        <v>2</v>
      </c>
      <c r="B10" s="47" t="s">
        <v>228</v>
      </c>
      <c r="C10" s="48" t="s">
        <v>4</v>
      </c>
      <c r="D10" s="48">
        <v>60</v>
      </c>
      <c r="E10" s="49"/>
      <c r="F10" s="49"/>
      <c r="G10" s="50"/>
      <c r="H10" s="51">
        <f t="shared" si="0"/>
        <v>0</v>
      </c>
      <c r="L10" s="61"/>
    </row>
    <row r="11" spans="1:12" ht="35.25" customHeight="1">
      <c r="A11" s="46">
        <v>3</v>
      </c>
      <c r="B11" s="47" t="s">
        <v>238</v>
      </c>
      <c r="C11" s="48" t="s">
        <v>4</v>
      </c>
      <c r="D11" s="48">
        <v>60</v>
      </c>
      <c r="E11" s="49"/>
      <c r="F11" s="49"/>
      <c r="G11" s="50"/>
      <c r="H11" s="51">
        <f t="shared" si="0"/>
        <v>0</v>
      </c>
    </row>
    <row r="12" spans="1:12" ht="47.25" customHeight="1">
      <c r="A12" s="46">
        <v>4</v>
      </c>
      <c r="B12" s="47" t="s">
        <v>229</v>
      </c>
      <c r="C12" s="48" t="s">
        <v>4</v>
      </c>
      <c r="D12" s="48">
        <v>5</v>
      </c>
      <c r="E12" s="49"/>
      <c r="F12" s="49"/>
      <c r="G12" s="50"/>
      <c r="H12" s="51">
        <f t="shared" si="0"/>
        <v>0</v>
      </c>
    </row>
    <row r="13" spans="1:12" ht="34.5" customHeight="1">
      <c r="A13" s="46">
        <v>5</v>
      </c>
      <c r="B13" s="47" t="s">
        <v>230</v>
      </c>
      <c r="C13" s="48" t="s">
        <v>4</v>
      </c>
      <c r="D13" s="48">
        <v>5</v>
      </c>
      <c r="E13" s="49"/>
      <c r="F13" s="49"/>
      <c r="G13" s="50"/>
      <c r="H13" s="51">
        <f t="shared" si="0"/>
        <v>0</v>
      </c>
    </row>
    <row r="14" spans="1:12" ht="34.5" customHeight="1">
      <c r="A14" s="46">
        <v>6</v>
      </c>
      <c r="B14" s="47" t="s">
        <v>231</v>
      </c>
      <c r="C14" s="48" t="s">
        <v>232</v>
      </c>
      <c r="D14" s="48">
        <v>4</v>
      </c>
      <c r="E14" s="49"/>
      <c r="F14" s="49"/>
      <c r="G14" s="50"/>
      <c r="H14" s="51">
        <f t="shared" si="0"/>
        <v>0</v>
      </c>
    </row>
    <row r="15" spans="1:12" ht="22.5" customHeight="1">
      <c r="A15" s="52">
        <v>7</v>
      </c>
      <c r="B15" s="53" t="s">
        <v>233</v>
      </c>
      <c r="C15" s="54" t="s">
        <v>4</v>
      </c>
      <c r="D15" s="55">
        <v>5</v>
      </c>
      <c r="E15" s="49"/>
      <c r="F15" s="49"/>
      <c r="G15" s="50"/>
      <c r="H15" s="51">
        <f t="shared" si="0"/>
        <v>0</v>
      </c>
    </row>
    <row r="16" spans="1:12" ht="15.75">
      <c r="A16" s="72" t="s">
        <v>234</v>
      </c>
      <c r="B16" s="73"/>
      <c r="C16" s="73"/>
      <c r="D16" s="73"/>
      <c r="E16" s="73"/>
      <c r="F16" s="74"/>
      <c r="G16" s="56"/>
      <c r="H16" s="57">
        <f>SUM(H9:H15)</f>
        <v>0</v>
      </c>
    </row>
    <row r="17" spans="1:8">
      <c r="A17" s="38"/>
      <c r="B17" s="38"/>
      <c r="C17" s="38"/>
      <c r="D17" s="38"/>
      <c r="E17" s="38"/>
      <c r="F17" s="38"/>
      <c r="G17" s="38"/>
      <c r="H17" s="38"/>
    </row>
  </sheetData>
  <sheetProtection algorithmName="SHA-512" hashValue="h5GhZ48KSe3Nm+gKgPnHrkXNXVhv9fOP/JrkdWUervRi8C3R2enIJDyHYKbINEoh2qpISZUHQduUM9gviag+6A==" saltValue="+xsF6g7S9CfA4GwL3e8qBg==" spinCount="100000" sheet="1" objects="1" scenarios="1"/>
  <mergeCells count="3">
    <mergeCell ref="A4:H4"/>
    <mergeCell ref="A5:H5"/>
    <mergeCell ref="A16:F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Sklop 1</vt:lpstr>
      <vt:lpstr>Pisarniški material </vt:lpstr>
      <vt:lpstr>Papir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Vilma Zupančič</cp:lastModifiedBy>
  <cp:lastPrinted>2021-11-11T10:18:55Z</cp:lastPrinted>
  <dcterms:created xsi:type="dcterms:W3CDTF">2016-12-08T11:29:20Z</dcterms:created>
  <dcterms:modified xsi:type="dcterms:W3CDTF">2021-11-11T10:19:58Z</dcterms:modified>
</cp:coreProperties>
</file>