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tabRatio="959" activeTab="3"/>
  </bookViews>
  <sheets>
    <sheet name="SKUPNA REKAPITULACIJA" sheetId="1" r:id="rId1"/>
    <sheet name="A.SPLOŠNI OPIS" sheetId="2" r:id="rId2"/>
    <sheet name="B.SPLOŠNA DELA" sheetId="3" r:id="rId3"/>
    <sheet name="C.GEOSONDE" sheetId="4" r:id="rId4"/>
    <sheet name="D. CEVNI RAZVODI IN OPREMA" sheetId="5" r:id="rId5"/>
    <sheet name="E. GRADBENA DELA _ZUNANJA" sheetId="6" r:id="rId6"/>
    <sheet name="F. GRADBENA DELA _NOTRANJA" sheetId="7" r:id="rId7"/>
    <sheet name="G. DEMONTAŽNA DELA" sheetId="8" r:id="rId8"/>
    <sheet name="H- elektroinstalacije" sheetId="9" r:id="rId9"/>
  </sheets>
  <definedNames>
    <definedName name="Excel_BuiltIn_Print_Area">#REF!</definedName>
  </definedNames>
  <calcPr fullCalcOnLoad="1"/>
</workbook>
</file>

<file path=xl/sharedStrings.xml><?xml version="1.0" encoding="utf-8"?>
<sst xmlns="http://schemas.openxmlformats.org/spreadsheetml/2006/main" count="521" uniqueCount="329">
  <si>
    <t>OŠ IN VRTEC CERKLJE OB KRKI</t>
  </si>
  <si>
    <t>PZI – SISTEM GEOSONDE</t>
  </si>
  <si>
    <t>POPIS MATERIALA IN DEL</t>
  </si>
  <si>
    <t>SKUPNA REKAPITULACIJA</t>
  </si>
  <si>
    <t>A. SPLOŠNI OPIS</t>
  </si>
  <si>
    <t>B. SPLOŠNA DELA</t>
  </si>
  <si>
    <t>C. GEOSONDE</t>
  </si>
  <si>
    <t>D. CEVNI RAZVODI IN OPREMA</t>
  </si>
  <si>
    <t>E. GRADBENA DELA ZA IZVEDBO ZUNANJIH</t>
  </si>
  <si>
    <t xml:space="preserve">    CEVNIH RAZVODOV</t>
  </si>
  <si>
    <t>F. GRADBENA DELA ZA IZVEDBO NOTRANJIH</t>
  </si>
  <si>
    <t>G. DEMONTAŽNA DELA</t>
  </si>
  <si>
    <t>H. ELEKTROINSTALACIJE</t>
  </si>
  <si>
    <t>SKUPAJ  :</t>
  </si>
  <si>
    <t>DDV 22%:</t>
  </si>
  <si>
    <t>SKUPAJ (z DDV) :</t>
  </si>
  <si>
    <t xml:space="preserve">A.  </t>
  </si>
  <si>
    <t>SPLOŠNI OPIS:</t>
  </si>
  <si>
    <t>Ponudnik je dolžan pred oddajo ponudbe izvesti ogled objekta. Kakršnokoli kasnejše uveljavljanje dodatnih del povezanih z lokacijo in pozicijo objekta ali opreme niso sprejemljiva.</t>
  </si>
  <si>
    <t>Vsi elementi inštalacije morajo biti izdelani strokovno in kvalitetno po detajlih in iz materiala kot je navedeno v opisu.</t>
  </si>
  <si>
    <t>Ves vgrajeni material mora po kvaliteti ustrezati veljavnim tehničnim predpisom in normam.</t>
  </si>
  <si>
    <t>Pred pričetkom del mora izvajalec del pripraviti in predati tehnične predloge ponujene opreme v potrditev, ki zajemajo vse iz popisa zahtevane tehnične podatke in dokazila s potrdili o ustreznosti.</t>
  </si>
  <si>
    <t>Pri tem morajo biti podani tehnični podatki in risbe povsem usklajeni z zahtevanim obsegom in se morajo povsem nanašati na natančno ponujeni tip in velikost ter ne samo na vrsto opreme (enostavne fotokopije iz generalnega kataloga proizvajalcev v namen potrjevanja opreme niso sprejemljive).</t>
  </si>
  <si>
    <t>Za vse odvoze na deponijo je potrebno naročniku dostaviti evidenčne liste.</t>
  </si>
  <si>
    <t>Nobeno naročilo ponujene opreme ne more biti sprovedeno, dokler ni s strani investitorja pooblaščen(e)ih oseb(e) izvedena preverba ustreznosti in ta tudi pisno potrjena.</t>
  </si>
  <si>
    <t>Dobava in postavitev opreme in sistemov se izvede po priloženi dokumentaciji, načrtih in tekstualnem delu, ki se dopolnijo s podrobnejšimi risbami posameznih izbranih dobaviteljev opreme.</t>
  </si>
  <si>
    <t>lzvajalec mora predvidena dela izvesti v zahtevani kvaliteti in lahko vgrajuje samo materiale in opremo, ki ima ustrezne ateste in certifikate (potrdila o skladnosti) ter je potrjena tudi s strani predstavnika investitorja.</t>
  </si>
  <si>
    <t>Prav tako se mora držati navodil proizvajalca opreme za postavitev te oprerne in sicer tako, da se po izvedbi zagonov pridobi dogovorjena garancija.</t>
  </si>
  <si>
    <t>Vgrajena oprema in material mora biti do dobave neuporabljena, nova in opremljena z zahtevano dokazno dokumentacijo.</t>
  </si>
  <si>
    <t>Preizkusni pogon se izvrši v sodelovanju z predstavniki tehničnih služb, pooblaščenim serviserjem vgrajenih naprav, izvajalcem električnih napeljav, CNS in investitorjem po načinu, ki ga določa izvajalska pogodba oziroma jo predstavi investitor.</t>
  </si>
  <si>
    <t>Sodelovanje vseh izvajalcev na validaciji funkcionalnem testiranju s sistemskimi integratorji. Podroben tehnični opis opreme in elementov z jasno navedenimi robnimi pogoji je podan v nadaljevanju. Negativna odstopanja od razpisanih tehničnih zmogljivosti, učinkovitosti in kakovosti opreme, materiala in del niso sprejemljiva, saj se razpisane obravnavajo kot najmanjše potrebne.</t>
  </si>
  <si>
    <t>Vsi tipi izdelkov - trgovska imena in proizvajalci navedeni v popisu del in materiala so omenjeni izključno zaradi natančnega definiranja tehničnih karakteristik, standardov in predpisov po katerih so izdelani, certifikatov ter atestov, ki jih imajo z namenom natančneje opredeliti tehnične zahteve in postopke izdelave za podobne izdelke, ki jih nudi izvajalec del. Možno je ponuditi kvalitetno enakovredne ali boljše izdelke različnih proizvajalcev od navedenih.</t>
  </si>
  <si>
    <t>Popis je veljaven le v kombinaciji z vsemi grafičnimi prilogami, risbami, načrti, tehničnim poročilom in ostalimi sestavinami PZI projekta. Natančnejši opisi, način in kvaliteta izdelave, barve, velikost elementov, načini pritrjevanja, načini stikovanja z ostalimi elementi objekta so razvidni iz prej naštetih sestavin PZI projekta. Ponudba mora vsebovati ves pritrdilni, vezni in spojni material, izdelavo vseh potrebnih pod konstrukcij, dodatnega izsekavanja AB in zidanih sten, ponovnega odpiranja montažnih sten in podobna dela potrebna za vgradnjo posameznega elementa objekta, izvedbo vseh drobnih gradbenih, obrtniških in instalacijskih del ter ostalega če tudi to ni neposredno navedeno popisu del, a je kljub temu razvidno iz grafičnih prilog in ostalih prej naštetih sestavnih delov PZI projekta. Nujna je tudi kombinacija popisa s požarnim elaboratom, ki opredeljuje požarno varnost posameznih konstrukcij in gradbenih elementov objekta. Obvezno je upoštevati vse zahteve iz študije požarne varnosti.</t>
  </si>
  <si>
    <t xml:space="preserve"> Ponudba, ki se sklicuje zgolj na tekstualni del popisa ni veljavna oziroma je nepopolna in nepravilna. Z oddajo ponudbe vsak ponudnik izjavlja, da je skrbno preučil vse prej omenjene sestavne dele PZI projekta in da je v skupno vrednost vključil vsa dodatna, nepredvidena in presežna dela ter material, ki zagotavljajo popolno, zaključeno in celostno izvedbo objekta, ki ga obravnava projekt kot tudi vsa dela, ki niso neposredno opisana ali našteta v tekstualnem delu popisa, a so kljub temu razvidna iz grafičnih prilog in ostalih prej naštetih sestavnih delov PZI projekta. Za vse nejasnosti mora ponudnik v razpisnem roku, ki je namenjen postavljanju vprašanj, pisno kontaktirati investitorja. Kontaktiranje ali postavljanje vprašanj neposredno odgovornemu vodji projekta, projektantskim organizacijam, ki so sodelovale pri izdelavi projekta ali posameznim odgovornim projektantom ni dovoljeno.</t>
  </si>
  <si>
    <t>Vse vrednosti inštalacijskih del v ponudbi, četudi ni to posebej označeno ali navedeno v popisu del, morajo upoštevati vsa dela namenjena prilagajanju trenutnemu stanju na gradbišču. V skupni vrednosti ponudbe mora biti vključeno tudi morebitno dodatno izsekavanje utorov in prebojev v zidane ali armirano-betonske stene, ponovno demontiranje in montiranje vseh vrst montažnih sten, vsa dodatna dela za zagotavljanje primernih križanj med posameznimi inštalacijskimi vodi in podobna dela, ki zagotavljajo kakovostno vgradnjo vseh vrst inštalacijskih vodov in niso posebej navedena v popisu del. V ponudbi morajo biti upoštevana vsa drobna elektro inštalacijska dela in transporti.</t>
  </si>
  <si>
    <t>ENOTNA CENA MORA VSEBOVATI:</t>
  </si>
  <si>
    <t>dobavo in montažo vse navedene opreme in elementov razen če drugače opisano</t>
  </si>
  <si>
    <t>vsa potrebna pripravljalna dela in manipulativne stroške</t>
  </si>
  <si>
    <t>vse potrebne transporte, notranje in zunanje</t>
  </si>
  <si>
    <t>vse potrebno delo</t>
  </si>
  <si>
    <t>vsa potrebna pomožna sredstva za vgrajevanje na objektu kot so lestve, odri in podobno</t>
  </si>
  <si>
    <t>usklajevanje z osnovnim načrtom in posvetovanje s projektantom, nadzornikom, investitorjem, naročnikom</t>
  </si>
  <si>
    <t>terminsko usklajevanje del z ostalimi izvajalci na objektu</t>
  </si>
  <si>
    <t>čiščenje prostorov po končanih delih in odvoz odpadnega materiala na stalno mestno deponijo</t>
  </si>
  <si>
    <t>plačilo komunalnega prispevka za stalno mestno deponijo odpadnega materiala</t>
  </si>
  <si>
    <t>vsa potrebna higiensko tehnična preventivna zaščita delavcev na gradbišču</t>
  </si>
  <si>
    <t>izdelavo vseh potrebnih detajlov in dopolnilnih del, katera je potrebno izvesti za dokončanje posameznih del, tudi če potrebni detajli in niso podrobno navedeni in opisani v popisu del, in so ta dopolnila nujna za pravilno funkcioniranje posameznih sistemov in elementov objekta.</t>
  </si>
  <si>
    <t>skladiščenje materiala na gradbišču</t>
  </si>
  <si>
    <t>preizkušanje kvalitete za vse materiale, ki se vgrajujejo in dokazovanje kvalitete z atesti</t>
  </si>
  <si>
    <t>ves potrebni glavni, pomožni, pritrdilni, tesnilni in vezni material</t>
  </si>
  <si>
    <t>popravilo eventuelno povzročene škode ostalim izvajalcem na gradbišču</t>
  </si>
  <si>
    <t>vse potrebne zaščitne premaze</t>
  </si>
  <si>
    <t>merjenje na objektu, pred pričetkom izdelave posameznih elementov</t>
  </si>
  <si>
    <t>popravilo nekvalitetno izvedenih del oziroma zamenjava elementov</t>
  </si>
  <si>
    <t>izdelava tehnoloških risb za proizvodnjo s potrebnimi detajli</t>
  </si>
  <si>
    <t>izdelava in izrez odprtin za vgradnjo inštalacijskih in drugih elementov</t>
  </si>
  <si>
    <t>meritve, nastavitve sistema, zagon, poskusno obratovanje</t>
  </si>
  <si>
    <t>deponija električnega materiala z zavarovanjem materiala</t>
  </si>
  <si>
    <t>ustrezno izobraževanje vzdrževalcev objekta za manjša popravila oz. vzdrževanja vgrajenih senzorskih armature</t>
  </si>
  <si>
    <t>B.</t>
  </si>
  <si>
    <t>SPLOŠNA DELA</t>
  </si>
  <si>
    <t>OPIS DELA</t>
  </si>
  <si>
    <t>KOLIČINA</t>
  </si>
  <si>
    <t>CENA/ENOTO</t>
  </si>
  <si>
    <t>CENA</t>
  </si>
  <si>
    <t>1.</t>
  </si>
  <si>
    <t>Priprava  gradbišča ter dovoz rudarske in ostale opreme na gradbišče</t>
  </si>
  <si>
    <t>komplet</t>
  </si>
  <si>
    <t>2.</t>
  </si>
  <si>
    <t>Izvedba zakoličbe obstoječe komunalne infrastrukture ( fekalna in meteorna kanalizacija, vodovod, elektrika, TK omrežje) s strani predstavnikov upravljavcev ter izvedba zakoličbe geosond ( 15 kom)</t>
  </si>
  <si>
    <t>3.</t>
  </si>
  <si>
    <t>Izdelava  geodetskega posnetka izvedenega stanja s strani  pooblaščenega geodeta s certifikatom za geosonde ter zunanje razvode po položitvi le teh na pripravljeno posteljico</t>
  </si>
  <si>
    <t>4.</t>
  </si>
  <si>
    <t>Izdelava dokazila o zanesljivosti objekta (DZO) v dveh kopiranih izvodih in 1 x elektronski zapis</t>
  </si>
  <si>
    <t>5.</t>
  </si>
  <si>
    <t xml:space="preserve">Izdelava PID ( projekt izvedenih del) 3 x kopirani izvodi 1 x elektronski zapis ( s področja elektrotehnike ter s področja strojništva) </t>
  </si>
  <si>
    <t>SKUPAJ:</t>
  </si>
  <si>
    <t>C.</t>
  </si>
  <si>
    <t>GEOSONDE</t>
  </si>
  <si>
    <r>
      <t xml:space="preserve">Globinsko vrtanje vrtine </t>
    </r>
    <r>
      <rPr>
        <sz val="10"/>
        <color indexed="8"/>
        <rFont val="Arial"/>
        <family val="2"/>
      </rPr>
      <t>ϕ 219/ ϕ 193 oziroma 152/127 po metodi obloženega z odvajanjem navrtine s pomočjo preventorja v zbirni zabojnik, komplet  z odvozom navrtine na deponijo ter plačilom pristojbine, vgradnjo zaščitne kolone do globine 20 m ter izpiranjem in čiščenjem vrtine</t>
    </r>
  </si>
  <si>
    <t>Globina vrtine 152 m</t>
  </si>
  <si>
    <t xml:space="preserve">komplet </t>
  </si>
  <si>
    <t>Dobava in montaža geosond vključno s pritrdilnim in spojnim materialom , izvedbo spojev ( dela izvajajo lahko le atestirani varilci)  v sestavi:</t>
  </si>
  <si>
    <r>
      <t xml:space="preserve">- energetska sonda iz PE cevi PE 100 SDR 11 za delovni tlak 16 bar ( </t>
    </r>
    <r>
      <rPr>
        <sz val="10"/>
        <color indexed="8"/>
        <rFont val="Arial"/>
        <family val="2"/>
      </rPr>
      <t>ϕ 32 x 3,0); U cev 2 x ali skupne dolžine cevi 4 x 158 m = 632 m na geosondo</t>
    </r>
  </si>
  <si>
    <r>
      <t xml:space="preserve">- cevni kolektor za spajanje dveh U cevi izdelan iz Y kosa 2 x </t>
    </r>
    <r>
      <rPr>
        <sz val="10"/>
        <color indexed="8"/>
        <rFont val="Arial"/>
        <family val="2"/>
      </rPr>
      <t xml:space="preserve">ϕ 32 in 1 x ϕ 40 </t>
    </r>
  </si>
  <si>
    <r>
      <t xml:space="preserve">- koleno 90° </t>
    </r>
    <r>
      <rPr>
        <sz val="10"/>
        <color indexed="8"/>
        <rFont val="Arial"/>
        <family val="2"/>
      </rPr>
      <t>ϕ 40mm 2 x</t>
    </r>
  </si>
  <si>
    <r>
      <t xml:space="preserve">- vgradnjo distančnikov za energetske sonde </t>
    </r>
    <r>
      <rPr>
        <sz val="10"/>
        <color indexed="8"/>
        <rFont val="Arial"/>
        <family val="2"/>
      </rPr>
      <t>ϕ 32 x 3 na razdalji 3m po celotni globini geosonde</t>
    </r>
  </si>
  <si>
    <t>- utež za geosondo teže 25 kg in spojnim materialom za pritrjevanje uteži 2 x na geosondo</t>
  </si>
  <si>
    <r>
      <t xml:space="preserve">- injektirna cev za geosondo Pe 100 SDR11 </t>
    </r>
    <r>
      <rPr>
        <sz val="10"/>
        <color indexed="8"/>
        <rFont val="Arial"/>
        <family val="2"/>
      </rPr>
      <t>ϕ 25 x 2,3       m´ 152</t>
    </r>
  </si>
  <si>
    <t>Stabilizacija vrtine s posebno injektivno maso preko injektirne naprave, globina geosonde 152 m</t>
  </si>
  <si>
    <r>
      <t>Dobava in vgradnja injekcijske mase - termobeton (npr.Fischer Geo Solid HS) ali enakovredno – specifična teža 1,4 kg/dm</t>
    </r>
    <r>
      <rPr>
        <vertAlign val="superscript"/>
        <sz val="10"/>
        <rFont val="Arial CE"/>
        <family val="2"/>
      </rPr>
      <t>3</t>
    </r>
    <r>
      <rPr>
        <sz val="10"/>
        <rFont val="Arial CE"/>
        <family val="2"/>
      </rPr>
      <t>,               W/C = 0,5</t>
    </r>
  </si>
  <si>
    <t>kg</t>
  </si>
  <si>
    <t>Izvedba testiranja vgrajenih geosond na pretok in tlak, meritve padca tlaka pri min. štirih različnih pretokih ter izdelava ustreznih zapisnikov</t>
  </si>
  <si>
    <t>6.</t>
  </si>
  <si>
    <t>Montaža geotermalnega jaška  z zbiralcem in razdelilcem v sestavi:</t>
  </si>
  <si>
    <t>- geotermalni PVC jašek s PVC pokrovom</t>
  </si>
  <si>
    <t xml:space="preserve">- zbiralec in razdelilec za priključitev 15 geosond iz PE cevi PE100 </t>
  </si>
  <si>
    <t xml:space="preserve">  ϕ 110 x 10                                                                  2x</t>
  </si>
  <si>
    <t>- merilec pretoka,  kot na primer Taco Setter In line E130 za</t>
  </si>
  <si>
    <t xml:space="preserve">  pretok do 40 L / min                                                 kos 15</t>
  </si>
  <si>
    <t>- zaporna krogelna pipa DN 32                                    kos 15</t>
  </si>
  <si>
    <t>- polnilno praznilna pipa  DN 20                                   kos   2</t>
  </si>
  <si>
    <t>- krogelna pipa  DN 80  s protiprirobnico                      kom  2</t>
  </si>
  <si>
    <t>- odzračni  ventil DN 25 z avtomatskim lončkom  FLAMCO                                                                                          komplet 2</t>
  </si>
  <si>
    <t>- izvedba cevnih priključitev</t>
  </si>
  <si>
    <t>- komplet s spojnim montažnim   in tesnilnim  materialom</t>
  </si>
  <si>
    <t>8.</t>
  </si>
  <si>
    <t>Dobava in polnitev mešanice voda glykol ( 65/35%) za kompletni  sistem ( geosonde, cevni razvodi, TČ) z odzračenjem sistema</t>
  </si>
  <si>
    <t>9.</t>
  </si>
  <si>
    <t>Tlačni preizkus kompletnega sistema ter izdelava zapisnika</t>
  </si>
  <si>
    <t>(vodni tlak 3,5 bar, čas trajanja 24 ur) ( delavni  tlak v sistemu geosond znaša 1,5 bar nadtlaka)</t>
  </si>
  <si>
    <t>D.</t>
  </si>
  <si>
    <t>CEVNI RAZVODI IN OPREMA</t>
  </si>
  <si>
    <t>Dobava in vgradnja cevnih  razvodov iz PE cevi PE 100 SDR 11 za delavni tlak 16 bar, komplet z elektrovarilnimi spojkami</t>
  </si>
  <si>
    <t>m´</t>
  </si>
  <si>
    <t>cev ϕ 40 x 3,7</t>
  </si>
  <si>
    <t>cev ϕ 90 x 8,2</t>
  </si>
  <si>
    <t>Dobava in vgradnja PE elektrovarilne spojke ( ISO S5) PN 10</t>
  </si>
  <si>
    <t>kom</t>
  </si>
  <si>
    <t>ϕ 40</t>
  </si>
  <si>
    <t>ϕ 90</t>
  </si>
  <si>
    <t>Dobava in vgradnja PE elektrovarilne spojke z odcepom z nerjavečim vložkom R1/2  ( za vgradnjo odzračevanja, izpusta, termometra, manometra in temperaturnih tipal)</t>
  </si>
  <si>
    <t xml:space="preserve">kom </t>
  </si>
  <si>
    <t>Dobava in vgradnja PE cevnih lokov 90° ISO S5 PN 10 ISO S5</t>
  </si>
  <si>
    <t>7.</t>
  </si>
  <si>
    <t>Dobava in vgradnja PE cevnih lokov 45° ISO S5 PN 10</t>
  </si>
  <si>
    <r>
      <t xml:space="preserve">Dobava in vgradnja zaprte ekspanzijske posode V = 300 L ( </t>
    </r>
    <r>
      <rPr>
        <sz val="10"/>
        <rFont val="Arial"/>
        <family val="2"/>
      </rPr>
      <t>ϕ630 x 1105 mm)</t>
    </r>
    <r>
      <rPr>
        <sz val="10"/>
        <rFont val="Arial CE"/>
        <family val="2"/>
      </rPr>
      <t xml:space="preserve"> za delovni tlak 6 bar, komplet s povezovalno cevjo nerjaveče izvedbe DN 25 L = 10 m, in blok ventilom DN 25 s plombo ,posoda mora biti antikorozijsko odporna za glykol</t>
    </r>
  </si>
  <si>
    <t>Dobava in vgradnja varnostnega ventila DN 32 , tlak odpiranja         2,0 bar s spojnim in tesnilnim  materialom</t>
  </si>
  <si>
    <t>10.</t>
  </si>
  <si>
    <r>
      <t xml:space="preserve">Palični termometer od – 15° do 60°C s spojnim  materialom za  montažo na navojni priključek z nastavkom za PE cev </t>
    </r>
    <r>
      <rPr>
        <sz val="10"/>
        <rFont val="Arial"/>
        <family val="2"/>
      </rPr>
      <t>ϕ 90x8,1</t>
    </r>
  </si>
  <si>
    <t>11.</t>
  </si>
  <si>
    <r>
      <t xml:space="preserve">Manometer </t>
    </r>
    <r>
      <rPr>
        <sz val="10"/>
        <rFont val="Arial"/>
        <family val="2"/>
      </rPr>
      <t>ϕ 100 mm za območje 0-6 bar s spojnim in tesnilnim materialom za montažo na PE cev ϕ 90</t>
    </r>
  </si>
  <si>
    <t>12.</t>
  </si>
  <si>
    <r>
      <t xml:space="preserve">Obešalni material po  sistemu SIKLA , komplet z ekspanzijskimi vložki, navojnimi palicami, prečkami dolžine 450 mm ter cevnimi objemkami za hladno vodo ( cev PE </t>
    </r>
    <r>
      <rPr>
        <sz val="10"/>
        <rFont val="Arial"/>
        <family val="2"/>
      </rPr>
      <t>ϕ 90)</t>
    </r>
  </si>
  <si>
    <t>13.</t>
  </si>
  <si>
    <t>Zaprtocelična izolacija proizvod ARMACEL tip AC 19 mm z vzdolžnim in prečnim lepljenjem</t>
  </si>
  <si>
    <r>
      <t>m</t>
    </r>
    <r>
      <rPr>
        <vertAlign val="superscript"/>
        <sz val="10"/>
        <rFont val="Arial CE"/>
        <family val="2"/>
      </rPr>
      <t>2</t>
    </r>
  </si>
  <si>
    <t>14.</t>
  </si>
  <si>
    <t>Dobava in vgradnja odzračevalnih sistemov v sestavi:</t>
  </si>
  <si>
    <t>- MS krogelna pipa DN 20                                           kom 4</t>
  </si>
  <si>
    <t>- odzračevalna posoda V = 2 L                                    kom 2</t>
  </si>
  <si>
    <r>
      <t xml:space="preserve">- MAPRESS nerjaveča cev </t>
    </r>
    <r>
      <rPr>
        <sz val="10"/>
        <rFont val="Arial"/>
        <family val="2"/>
      </rPr>
      <t>ϕ 22 x 1 , L = 8m</t>
    </r>
  </si>
  <si>
    <t>- avtomatski odzračevalni ventil FLAMCO   DN 20          kom 2</t>
  </si>
  <si>
    <t>- spojni in tesnilni material</t>
  </si>
  <si>
    <t>15.</t>
  </si>
  <si>
    <t>Spoji  jeklene in PE cevi v sestavi:</t>
  </si>
  <si>
    <t>- jeklena grlata prirobnica DN 80 , NP 10                     kos 1</t>
  </si>
  <si>
    <t>- leteča PE prirobnica DN 80, NP10-D200                   kos 1</t>
  </si>
  <si>
    <t>- PE prirobnični kos ( kat. št.: 33.80.09) dolžine 136 mm (ISO 55)</t>
  </si>
  <si>
    <t>- elektrovarilna spojka (ELG EF-24-V)                         kos 1</t>
  </si>
  <si>
    <t>- vijačni in spojni material</t>
  </si>
  <si>
    <t>16.</t>
  </si>
  <si>
    <r>
      <t xml:space="preserve">Izvedba prehoda delavne cevi </t>
    </r>
    <r>
      <rPr>
        <sz val="10"/>
        <rFont val="Arial"/>
        <family val="2"/>
      </rPr>
      <t>ϕ 90 x 8,2 skozi AB steno v sestavi:</t>
    </r>
  </si>
  <si>
    <r>
      <t xml:space="preserve">- izvedba vrtanja v obstoječo AB steno debeline 60 cm- </t>
    </r>
    <r>
      <rPr>
        <sz val="10"/>
        <rFont val="Arial"/>
        <family val="2"/>
      </rPr>
      <t>ϕ 165mm</t>
    </r>
  </si>
  <si>
    <r>
      <t xml:space="preserve">- vgradnja zaščitne Pe cevi </t>
    </r>
    <r>
      <rPr>
        <sz val="10"/>
        <rFont val="Arial"/>
        <family val="2"/>
      </rPr>
      <t>ϕ 160 x 6,2; L = 80 cm</t>
    </r>
  </si>
  <si>
    <t>- izvedba tesnenja s tesnilno maso med zaščitno cevjo in AB steno</t>
  </si>
  <si>
    <r>
      <t>- izvedba dodatne izolacije iz bituminizirane zaščite tip V4 m</t>
    </r>
    <r>
      <rPr>
        <vertAlign val="superscript"/>
        <sz val="10"/>
        <rFont val="Arial CE"/>
        <family val="2"/>
      </rPr>
      <t>2</t>
    </r>
    <r>
      <rPr>
        <sz val="10"/>
        <rFont val="Arial CE"/>
        <family val="2"/>
      </rPr>
      <t xml:space="preserve"> 0,5</t>
    </r>
  </si>
  <si>
    <r>
      <t xml:space="preserve">- vgradnja gumijaste manšete za </t>
    </r>
    <r>
      <rPr>
        <sz val="10"/>
        <rFont val="Arial"/>
        <family val="2"/>
      </rPr>
      <t>ϕ 90 mm / ϕ 160 mm, uporaba nerjaveče objemke  1 x za ϕ 90 in 1 x za ϕ 160 mm</t>
    </r>
  </si>
  <si>
    <t>17.</t>
  </si>
  <si>
    <t>Izvedba izpusta vode z glykolom iz ogrevalnega sistema z vgradnjo MS krogelne pipe     DN 20</t>
  </si>
  <si>
    <t>18.</t>
  </si>
  <si>
    <t>Dobava in vgradnja obtočne črpalke za uporabo glykola 35% - voda 65% , proizvod IMP tip NMT MAX C80/120 F 360 NP 10</t>
  </si>
  <si>
    <r>
      <t>( 1-230V, IP44, 3600 min</t>
    </r>
    <r>
      <rPr>
        <vertAlign val="superscript"/>
        <sz val="10"/>
        <rFont val="Arial CE"/>
        <family val="2"/>
      </rPr>
      <t>-1</t>
    </r>
    <r>
      <rPr>
        <sz val="10"/>
        <rFont val="Arial CE"/>
        <family val="2"/>
      </rPr>
      <t>, 1,38 kW, 6 A, obtočna črpalka mora biti opremljena z opremo za priklop zunanjega signala 0-10 V iz avtomatike.</t>
    </r>
  </si>
  <si>
    <t>V ceni zajeti  protiprirobnice , vijačni  in tesnilni material</t>
  </si>
  <si>
    <t>19.</t>
  </si>
  <si>
    <t>Dobava in vgradnja jeklene podkonstrukcije za montažo obtočne črpalke NMP MAX C80/120F 360 NP 10 s sidrnim materialom za sidranje v AB strop in AB steno, jeklena konstrukcija se antikorozijsko ščiti z osnovnim in 2 x zaščitnim premazom</t>
  </si>
  <si>
    <t>20.</t>
  </si>
  <si>
    <r>
      <t>Izvedba cevnih povezav namesto demontaže toplotnega izmenjevalca (80 kW)</t>
    </r>
    <r>
      <rPr>
        <sz val="10"/>
        <rFont val="Arial"/>
        <family val="2"/>
      </rPr>
      <t xml:space="preserve"> v sestavi:</t>
    </r>
  </si>
  <si>
    <t>- jeklena cev DN80                                                        m´6</t>
  </si>
  <si>
    <t>- varilna prirobnica jeklena za cev DN 80 NP 10              kos 8</t>
  </si>
  <si>
    <t>- jekleni varilni loki 90°                                                  kom 6</t>
  </si>
  <si>
    <r>
      <t>- toplotna izolacija zaprtocelične strukture proizvod ARMACEL debeline 19 mm                                                            m</t>
    </r>
    <r>
      <rPr>
        <vertAlign val="superscript"/>
        <sz val="10"/>
        <rFont val="Arial CE"/>
        <family val="2"/>
      </rPr>
      <t>2</t>
    </r>
    <r>
      <rPr>
        <sz val="10"/>
        <rFont val="Arial CE"/>
        <family val="2"/>
      </rPr>
      <t xml:space="preserve"> 4</t>
    </r>
  </si>
  <si>
    <t>21.</t>
  </si>
  <si>
    <t>Izvedba cevnega podaljška prirobnične izvedbe DN 80 s prirobnicami NP 16, vijačnim in tesnilnim  materialom, dolžina vložka 240 cm</t>
  </si>
  <si>
    <t>22.</t>
  </si>
  <si>
    <r>
      <t xml:space="preserve">Dobava in vgradnja jeklene cevi DN 80 ( </t>
    </r>
    <r>
      <rPr>
        <sz val="10"/>
        <rFont val="Arial"/>
        <family val="2"/>
      </rPr>
      <t>ϕ 88,9 x 3,2) dolžine 10 m, komplet s toplotno izolacijo ARMACEL 19 mm ter obešalnim in pritrdilnim materialom SIKLA</t>
    </r>
  </si>
  <si>
    <t>23.</t>
  </si>
  <si>
    <t>Dobava in vgradnja jeklenih varilnih lokov 90° (DN 80)</t>
  </si>
  <si>
    <t>24.</t>
  </si>
  <si>
    <t>Dobava in vgradnja zapornih loput za vodo-glykol 65%/35% za območje delovanja -10 do + 50°C, komplet z jeklenimi varilnimi protiprirobnicami NP 10 (2 kom) , vijačnim in tesnilnim  materialom</t>
  </si>
  <si>
    <t>25.</t>
  </si>
  <si>
    <t>Set za avtomatsko dopolnjevanje vode</t>
  </si>
  <si>
    <t xml:space="preserve"> - Prehodna krogelna pipa s pogonom ON/OFF pipe, DN15, 230V, kot npr. AMZ112, Danfoss 112 </t>
  </si>
  <si>
    <t xml:space="preserve">  - Povratno izpiralni filter trdih delcev, kot npr. SYR, Ratio DFR DN 25</t>
  </si>
  <si>
    <t>26.</t>
  </si>
  <si>
    <t>Krogelni ventil za sanitarno vodo DN 15</t>
  </si>
  <si>
    <t>27.</t>
  </si>
  <si>
    <t>Nepovratna loputa za sanitarno vodo DN 15</t>
  </si>
  <si>
    <t>29.</t>
  </si>
  <si>
    <t>Pocinkane cevi za hladno vodo in izolacija kot npr. Armaflex, skupaj s fitingi, tesnilnim in pritrdilnim materialom</t>
  </si>
  <si>
    <t>m</t>
  </si>
  <si>
    <t>30.</t>
  </si>
  <si>
    <t>Temperaturno tipalo, naležno, PT1000, kot npr. tip QAD2012, Siemens</t>
  </si>
  <si>
    <t>31.</t>
  </si>
  <si>
    <t>Temperaturno potopno tipalo Pt 1000, kot npr. Elektronika Pahor, tip CVH, vključno z vgradno tuljko</t>
  </si>
  <si>
    <t>32.</t>
  </si>
  <si>
    <t>Zunanje tipalo za merjenje zunanje temperature kot npr. Elektronika Pahor, tip TZ (Pt 1000)</t>
  </si>
  <si>
    <t>33.</t>
  </si>
  <si>
    <t>Tlačno tipalo oz. merilnik tlaka kot npr. Eltratec d.o.o., tip PPI 110, izhod 4-20mA, napajanje po tokovni zanki, R 1/2", merilno območje od -1 do +9 barov</t>
  </si>
  <si>
    <t>34.</t>
  </si>
  <si>
    <t>Poševnosedežni ventil za hidravlično uravnovešanje z navojnim priključkom PN 20 namenjen za delovno temperaturo od –20°C do 120°C. Ventil ima proporcionalno karakteristiko dušenja, merilne priključke za instrument za nastavljanje pretoka, ročno nastavitveno kolo z numerično skalo, funkcijo zapornega elementa, (s priključkom za izpust vode oz. signalni vod), kot npr.: Danfoss</t>
  </si>
  <si>
    <t>MSV-BD, DN 40</t>
  </si>
  <si>
    <t>36.</t>
  </si>
  <si>
    <t>MSV-BD, DN 32</t>
  </si>
  <si>
    <t>37.</t>
  </si>
  <si>
    <t xml:space="preserve">Dobava in montaža prirobničnega  ultrazvočnega merilnika toplote (za ogrevalno vejo klimatov) kot npr. Allmes CF 55  s temperaturnimi tipali, vgradnim kompletom,  tesnilnim materialom, kompletnim montažnim materialom, ki je sestavljen iz:
 - CF-55 10L/imp MCFU 25 opc. kartico RF
Računska enota toplotnega števca MID
 - US BR 473  Qn = 25 m3/h DN65 NP25 Prirob. L = 300mm MID
Ultrazvočni volumski del 10 l/imp
 - THF 105-180°C MID
Temperaturna tipala (1par)
 -EBS DN50-80 Qn15-40 brez dist.
Vgradni komplet topl. števca
</t>
  </si>
  <si>
    <t>38.</t>
  </si>
  <si>
    <t>Tlačni preizkus notranje cevne mreže z vodnim tlakom 3,5 bar v času trajanja 24 ur ter izdelavo zapisnika</t>
  </si>
  <si>
    <t>39.</t>
  </si>
  <si>
    <t>Dobava in vgradnja zaščite ekspanzijskih  nerjavečih povezav DN 25, vodenih nad obstoječim tlakom, izvedena iz Al rebraste pločevine 2/3mm dim. 50 x80 x50 mm z 10 kom nastavkov za vijačenje v obstoječo AB ploščo, komplet z vijačnim  materialom in ekspanzijskimi jeklenimi vložki M6</t>
  </si>
  <si>
    <t>E.</t>
  </si>
  <si>
    <t>GRADBENA DELA ZA IZVEDBO ZUNANJIH CEVNIH RAZVODOV</t>
  </si>
  <si>
    <t>Izkop kanala v zemljini  3.in 4. ktg z deponiranjem izkopanega materiala na razdalji 10 m ob mestu izkopa , kanal širine 1,2 m ter globine 1,2 m in skupne dolžine 243m ( obračun v raščenem stanju)</t>
  </si>
  <si>
    <r>
      <t>m</t>
    </r>
    <r>
      <rPr>
        <vertAlign val="superscript"/>
        <sz val="10"/>
        <rFont val="Arial CE"/>
        <family val="2"/>
      </rPr>
      <t>3</t>
    </r>
  </si>
  <si>
    <t>Izravnava dna kanala ( ročno)</t>
  </si>
  <si>
    <t>Dobava in vgradnja peščene posteljice in mletega kamnolomskega materiala granulacije 0-4mm, v debelini 10 cm</t>
  </si>
  <si>
    <t>Dobava in  vgradnja zasipnega materiala v debelini 30 cm nad temenom položenih cevi iz mletega kamnolomskega materiala granulacije 0-4 mm</t>
  </si>
  <si>
    <t>Dobava in vgradnja standardnega opozorilnega traku (PVC) širine 100 mm  z napisom VODOVOD skupne dolžine 260 m</t>
  </si>
  <si>
    <t>Zasip preostanka kanala z izkopanim materialom po plasteh 30 cm</t>
  </si>
  <si>
    <t>Odvoz odvečnega materiala na deponijo ter plačilo pristojbine  ( do 15 km)</t>
  </si>
  <si>
    <r>
      <t>Izvedba frezanja zemljine nad izkopanim  kanalom ter setev trave ( 5kg/100m</t>
    </r>
    <r>
      <rPr>
        <vertAlign val="superscript"/>
        <sz val="10"/>
        <rFont val="Arial CE"/>
        <family val="2"/>
      </rPr>
      <t>2</t>
    </r>
    <r>
      <rPr>
        <sz val="10"/>
        <rFont val="Arial CE"/>
        <family val="2"/>
      </rPr>
      <t>)</t>
    </r>
  </si>
  <si>
    <t>F.</t>
  </si>
  <si>
    <t>GRADBENA DELA ZA IZVEDBO NOTRANJIH CEVNIH RAZVODOV</t>
  </si>
  <si>
    <t>Demontaža obstoječega lesenega stropa rešetkaste izvedbe ter ponovno montažo le tega z uporabo novega vijačnega materiala</t>
  </si>
  <si>
    <t>Izvedba opleska sten in stropov z disperzijsko barvo ( bela) po predhodnem kitanju in brušenju ( oplesk 2 x)</t>
  </si>
  <si>
    <r>
      <t xml:space="preserve">Izvedba vrtanja AB stene debeline stene do 60 cm z vgradnjo zaščitne jeklene cevi </t>
    </r>
    <r>
      <rPr>
        <sz val="10"/>
        <rFont val="Arial"/>
        <family val="2"/>
      </rPr>
      <t>ϕ 152,4 x 2,5 , L = 75 cm, komplet  z kitanjem po vgradnji delovne cevi  z izolacijo skupne debeline ϕ 128 mm</t>
    </r>
  </si>
  <si>
    <r>
      <t xml:space="preserve">Izvedba požarnega tesnenja prehoda delovne cevi </t>
    </r>
    <r>
      <rPr>
        <sz val="10"/>
        <rFont val="Arial"/>
        <family val="2"/>
      </rPr>
      <t>ϕ 90 x 8,9 s toplotno izolacijo 19 mm iz gorljivega materiala, skupnega premera     ϕ 128 mm z uporabo požarnega ovoja , kot na primer HILTI tip CFS-B za požarni preboj, karakteristik EI 60, vgradnjo jeklene zaščitne cevi ϕ152,4 x 2,5 ter vgradnjo ustrezne nalepke ( materiali in izvajalec morajo imeti ustrezen certifikat )</t>
    </r>
  </si>
  <si>
    <t>G.</t>
  </si>
  <si>
    <t>DEMONTAŽNA DELA</t>
  </si>
  <si>
    <t>Demontaža dveh obstoječih obtočnih črpalk 1 x Č03 tip MWIE 803 PN 16, 1x Č04 tip Stratos 80/1-12 CAN PN 16</t>
  </si>
  <si>
    <t>Demontaža obstoječega filtra vrtinske vode F1 tip JUDO-Fimat JFXL-A/TP DN50</t>
  </si>
  <si>
    <t>Demontaža obstoječega toplotnega izmenjevalca TM1 za ogrevno moč 85 kW tip NT 100XCDH-10-42 plošč</t>
  </si>
  <si>
    <t>Demontaža obstoječih cevnih jeklenih razvodov DN 80 s toplotno izolacijo ter obešalnim materialom, komplet z odrezom in odvozom na deponijo do 15 km ter plačilom pristojbine</t>
  </si>
  <si>
    <t>Demontaža obstoječih vodnjaških črpalk z nivojskimi sondami in cevnimi razvodi ( globina vrtin 30 m)</t>
  </si>
  <si>
    <t>1 x tip SQE 1-30  Grundfos</t>
  </si>
  <si>
    <t>2 x tip SQE 5-25  Grundfos</t>
  </si>
  <si>
    <t>Demontaža opreme iz vodomernega jaška 2 x vodomer CF-55 Enerkon, 4x krogelna pipa s spojnim  materialom</t>
  </si>
  <si>
    <t>Praznjenje obstoječega ogrevalnega sistema v toplotni postaji z zapiranjem zapornih elementov</t>
  </si>
  <si>
    <t>H.</t>
  </si>
  <si>
    <t>ELEKTROINSTALACIJE</t>
  </si>
  <si>
    <t>z.št.</t>
  </si>
  <si>
    <t>opis dela</t>
  </si>
  <si>
    <t xml:space="preserve">     ME</t>
  </si>
  <si>
    <t xml:space="preserve">            količina</t>
  </si>
  <si>
    <t xml:space="preserve">      cena/enoto</t>
  </si>
  <si>
    <t xml:space="preserve">               skupaj</t>
  </si>
  <si>
    <t>CNS, EI in SI inštalacije ter ENERGETSKI MONITORING</t>
  </si>
  <si>
    <t xml:space="preserve">KRMILNA OPREMA AVTOMATSKE REGULACIJE </t>
  </si>
  <si>
    <t xml:space="preserve">Mikroprocesorski modularni krmilnik </t>
  </si>
  <si>
    <t>kpl</t>
  </si>
  <si>
    <t>Siemens Climatix krmilnik POL638.70 - TCP/IP Modbus, RS485 modbus</t>
  </si>
  <si>
    <t>kos</t>
  </si>
  <si>
    <t>Mean Well MDR 60/24 - 2,5A</t>
  </si>
  <si>
    <t>Siemens Climatix POL907 - M-Bus modul</t>
  </si>
  <si>
    <t>Siemens Climatix POL965 - razširitveni modul</t>
  </si>
  <si>
    <t>konektorji za krmilnik, POL063.85</t>
  </si>
  <si>
    <t>konektorji za razširitveni modul, POL096.55</t>
  </si>
  <si>
    <t>baterijski vložek za krmilnik, tip CR2032</t>
  </si>
  <si>
    <t>KOMUNIKACIJSKA OPREMA za navezavo strojnih naprav na PETROL-ov poral</t>
  </si>
  <si>
    <t>Komunikacijska oprema</t>
  </si>
  <si>
    <t>Usmerjevalnik Mikrotik RB951Ui-2HnD</t>
  </si>
  <si>
    <t>Mean Well MDR 60/24 - 2,5A (napajalnik za EKI 2528)</t>
  </si>
  <si>
    <t>Pretvornik pulzov V M-Bus ; PadPuls M2C</t>
  </si>
  <si>
    <t>TP Link gigabit TC-SG100SD</t>
  </si>
  <si>
    <t xml:space="preserve">Komunikacijski modul za TČ Menerga </t>
  </si>
  <si>
    <t>Komunikacijski modul : Viessmann VITOCOM 100</t>
  </si>
  <si>
    <t>Komunikacijski LON modul : Viessmann 7172173</t>
  </si>
  <si>
    <t>LON povezovalni komunikacijski vodnik : Viessmann 7143495</t>
  </si>
  <si>
    <t>Razširitveni modul : Viessmann EA1</t>
  </si>
  <si>
    <t>serijski vmesnik, 2-portni RS-485, tip TGW 725, Moxa ali enakovredno</t>
  </si>
  <si>
    <t>števec električne energije, tip COUNTIS E47, Socomec</t>
  </si>
  <si>
    <t>tokovnik za merjenje električnega toka, tipa TCA 14 80/5A (za Countis E47), Socomec</t>
  </si>
  <si>
    <t>mrežno stikalo, 5 portno, tip EDS 205, Moxa ali enakovredno</t>
  </si>
  <si>
    <t>Električne inštalacije</t>
  </si>
  <si>
    <t>Dobava in polaganje kabla, tip NYY-J 3x1,5mm2 ali enakovredno</t>
  </si>
  <si>
    <t>Dobava in polaganje kabla H03VCV-F 8G0,75, tip LiYCY 8x0,75mm2 ali enakovredno</t>
  </si>
  <si>
    <t>Dobava in polaganje kabla H03VCV-F 2G0,75, tip LiYCY 2x0,75mm2 ali enakovredno</t>
  </si>
  <si>
    <t>Dobava in polaganje kabla H03VCV-F 3G0,75, tip LiYCY 3x0,75mm2 ali enakovredno</t>
  </si>
  <si>
    <t>Dobava in polaganje kabla H03VV-F 2G0,75, tip OLFLEX 2x0,75mm2 ali enakovredno</t>
  </si>
  <si>
    <t>Dobava in polaganje kabla FTP cat5e</t>
  </si>
  <si>
    <t>APLIKATIVNA PROGRAMSKA OPREMA AVTOMATSKE REGULACIJE ZA KRMILNI IN NADZORNI NIVO PETROL</t>
  </si>
  <si>
    <t xml:space="preserve">Najem strežnika </t>
  </si>
  <si>
    <t>Windows licenca za strežnik</t>
  </si>
  <si>
    <t xml:space="preserve">Sistemska programska oprema CNS:
- Progea Movicon SCADA PRO Runtime 4096 I/O bytes
- OPC Server (UA, DA in XML)
- WEB Cient za 1 uporabnika
- SQL server                                                                                                                    </t>
  </si>
  <si>
    <t>Licenca za varnostno VPN povezavo na SCADA sistem</t>
  </si>
  <si>
    <t>Kotlovnica</t>
  </si>
  <si>
    <t>Programiranje regulatorja testiranje vhodno/izhodnih signalov (IQ test), funkcijski zagon (OQ test) , nastavitev delovnih in regulacijskih parametrov, shema avtomatike, navodila za uporabnika</t>
  </si>
  <si>
    <t>Izdelava aplikativne programske opreme na krmilnem nivoju za krmilnik</t>
  </si>
  <si>
    <t>Izdelava programske opreme na nadzornem nivoju (ekranski prikazi, regulacije, zgodovina, alarmiranje) v skladu z aplikativnimi shemami strojne in elektro energetike za krmilnik</t>
  </si>
  <si>
    <t>Izdelava ekranskih prikazov parametrov za števce - navezava M-bus, Modbus/TCP, IO signali</t>
  </si>
  <si>
    <t>Povezava in prenos podatkov iz arhivske baze v EnergyWatch sistem (TIS)</t>
  </si>
  <si>
    <t>Konfiguracija kratkih alarmnih sporočil na GSM</t>
  </si>
  <si>
    <t>Testiranje delovanja programske opreme</t>
  </si>
  <si>
    <t>Testiranje komunikacijskih povezav</t>
  </si>
  <si>
    <t>OPOMBA:</t>
  </si>
  <si>
    <t>Izdelava programske opreme na nadzornem nivoju za toplotni postaji se izvaja na centralni nadzorni postaji v objektu.</t>
  </si>
  <si>
    <t>Kotel:</t>
  </si>
  <si>
    <t>Izdelava ekranskih prikazov parametrov kotla - navezava Modbus/tcp</t>
  </si>
  <si>
    <t>Zagon kotlovske avtomatike</t>
  </si>
  <si>
    <t>Toplotna črpalka:</t>
  </si>
  <si>
    <t>Izdelava ekranskih prikazov parametrov toplotna črpalka - navezava Modbus/tcp</t>
  </si>
  <si>
    <t>Klimat:</t>
  </si>
  <si>
    <t>Izdelava ekranskih prikazov parametrov klimat - navezava Modbus/tcp</t>
  </si>
  <si>
    <t>Izdelava programske opreme na nadzornem nivoju za klimat se izvaja na centralni nadzorni postaji v objektu.</t>
  </si>
  <si>
    <t>Programska sistemska in aplikativna oprema za energetski management TIS - PETROL</t>
  </si>
  <si>
    <t>Strežniška licenca TIS (EnergyWatch)</t>
  </si>
  <si>
    <t>Odjemalska licenca TIS (EnergyWatch)</t>
  </si>
  <si>
    <t>Uvedba energetskega informacijskega sistema</t>
  </si>
  <si>
    <t>namestitev programske opreme</t>
  </si>
  <si>
    <t>Dodajanje novih meritev rabe električne energije, toplotne energije, porabo vode, porabo plina ter proizvedene električne energije v History bazo.</t>
  </si>
  <si>
    <t>Konfiguracija izračunov iz meritev rabe električne energije, toplotne energije, porabo vode, porabo plina ter proizvedene električne energije</t>
  </si>
  <si>
    <t>Nastavitve vsebine zaslonov ter konfiguracija varnostnih nastavitev,</t>
  </si>
  <si>
    <t>Nastavitve vsebine LCD zaslona v avli za prikaz učinkovite porabe energije</t>
  </si>
  <si>
    <t>Testiranje konfiguracije, izdelava dokumentacije, pregled z uporabniki in primopredaja uporabnikom.</t>
  </si>
  <si>
    <t>Zagon sistemov</t>
  </si>
  <si>
    <t>Izvedba funkcionalnega ureguliranja in zagona sistema CNS cestavljenega iz:</t>
  </si>
  <si>
    <t>Funkcionalni zagon sistema toplotne postaje</t>
  </si>
  <si>
    <t>Funkcionalni zagon sistema razdelilnika sekundarnega ogrevanja</t>
  </si>
  <si>
    <t>Funkcionalni zagon sistema priprave STV</t>
  </si>
  <si>
    <t>Funkcionalni zagon sistema periferne opreme (naprava za vzdrževanje tlaka, toplotna črpalka, merjenje tlaka, …)</t>
  </si>
  <si>
    <t>Izvedba prvih meritev in kalibracije sistema.</t>
  </si>
  <si>
    <t>Sodelovanje z ostalimi zunanjimi izvajalci in programerji avtomatike ogrevalnega sistema in drugih pomožnih sistemov v času izvajanja, funkcionalni zagon, poskusno obratovanje.</t>
  </si>
  <si>
    <t>Nastavitev avtomatike obstoječe toplotne črpalke za nove parametre s strani pooblaščenega servisa MENERGA</t>
  </si>
  <si>
    <t>Izvedba testa toplotne črpalke v različnih režimih delovanja s strani  pooblaščenega serviserja MENERGA</t>
  </si>
  <si>
    <t>Sprememba avtomatike DDC regulacije – delovanje nove pbtočne črpalke NMT 80/180, 1,38 kW, 6A v odvisnosti od temperaturnega povratka v geosondi ali na ΔT konstanta s strani pooblaščenega serviserja MENERGA</t>
  </si>
  <si>
    <t>SKUPAJ</t>
  </si>
  <si>
    <t>priprava podatkov za izdelavo PID, POV dokumentacije in izdelava le-te</t>
  </si>
  <si>
    <t>POPUST:</t>
  </si>
  <si>
    <t>SKUPAJ S POPUSTOM:</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</si>
</sst>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dd/mm/yy"/>
    <numFmt numFmtId="165" formatCode="#,###.00"/>
    <numFmt numFmtId="166" formatCode="_-* #,##0.00\ _€_-;\-* #,##0.00\ _€_-;_-* \-??\ _€_-;_-@_-"/>
    <numFmt numFmtId="167" formatCode="_-* #,##0.00&quot; €&quot;_-;\-* #,##0.00&quot; €&quot;_-;_-* \-??&quot; €&quot;_-;_-@_-"/>
    <numFmt numFmtId="168" formatCode="#,##0.00\ [$€-1]"/>
    <numFmt numFmtId="169" formatCode="#,##0.00&quot; €&quot;"/>
  </numFmts>
  <fonts count="60">
    <font>
      <sz val="10"/>
      <name val="Arial CE"/>
      <family val="2"/>
    </font>
    <font>
      <sz val="10"/>
      <name val="Arial"/>
      <family val="0"/>
    </font>
    <font>
      <sz val="11"/>
      <color indexed="8"/>
      <name val="Calibri"/>
      <family val="2"/>
    </font>
    <font>
      <sz val="14"/>
      <name val="Arial"/>
      <family val="2"/>
    </font>
    <font>
      <b/>
      <sz val="14"/>
      <name val="Arial"/>
      <family val="2"/>
    </font>
    <font>
      <sz val="12"/>
      <name val="Arial"/>
      <family val="2"/>
    </font>
    <font>
      <b/>
      <sz val="12"/>
      <name val="Arial"/>
      <family val="2"/>
    </font>
    <font>
      <b/>
      <sz val="16"/>
      <name val="Arial"/>
      <family val="2"/>
    </font>
    <font>
      <b/>
      <sz val="16"/>
      <name val="Arial CE"/>
      <family val="2"/>
    </font>
    <font>
      <sz val="10"/>
      <color indexed="10"/>
      <name val="Arial"/>
      <family val="2"/>
    </font>
    <font>
      <sz val="10"/>
      <color indexed="8"/>
      <name val="Arial"/>
      <family val="2"/>
    </font>
    <font>
      <sz val="10"/>
      <name val="Times New Roman CE"/>
      <family val="1"/>
    </font>
    <font>
      <sz val="10"/>
      <color indexed="9"/>
      <name val="Arial"/>
      <family val="2"/>
    </font>
    <font>
      <i/>
      <sz val="12"/>
      <name val="Arial"/>
      <family val="2"/>
    </font>
    <font>
      <b/>
      <sz val="10"/>
      <color indexed="9"/>
      <name val="Arial"/>
      <family val="2"/>
    </font>
    <font>
      <b/>
      <i/>
      <sz val="12"/>
      <name val="Arial"/>
      <family val="2"/>
    </font>
    <font>
      <b/>
      <sz val="10"/>
      <name val="Arial"/>
      <family val="2"/>
    </font>
    <font>
      <u val="single"/>
      <sz val="10"/>
      <name val="Arial"/>
      <family val="2"/>
    </font>
    <font>
      <sz val="10"/>
      <color indexed="9"/>
      <name val="Arial CE"/>
      <family val="2"/>
    </font>
    <font>
      <b/>
      <sz val="12"/>
      <name val="Arial CE"/>
      <family val="2"/>
    </font>
    <font>
      <sz val="9"/>
      <name val="Arial CE"/>
      <family val="2"/>
    </font>
    <font>
      <i/>
      <sz val="9"/>
      <name val="Arial CE"/>
      <family val="2"/>
    </font>
    <font>
      <b/>
      <sz val="8"/>
      <name val="Arial CE"/>
      <family val="2"/>
    </font>
    <font>
      <sz val="9"/>
      <name val="Arial"/>
      <family val="2"/>
    </font>
    <font>
      <b/>
      <sz val="10"/>
      <name val="Arial CE"/>
      <family val="2"/>
    </font>
    <font>
      <vertAlign val="superscript"/>
      <sz val="10"/>
      <name val="Arial CE"/>
      <family val="2"/>
    </font>
    <font>
      <b/>
      <sz val="10"/>
      <color indexed="8"/>
      <name val="Arial"/>
      <family val="2"/>
    </font>
    <font>
      <sz val="11"/>
      <color indexed="17"/>
      <name val="Calibri"/>
      <family val="2"/>
    </font>
    <font>
      <b/>
      <sz val="11"/>
      <color indexed="6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10"/>
      <name val="Calibri"/>
      <family val="2"/>
    </font>
    <font>
      <i/>
      <sz val="11"/>
      <color indexed="23"/>
      <name val="Calibri"/>
      <family val="2"/>
    </font>
    <font>
      <sz val="11"/>
      <color indexed="9"/>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1"/>
      <color theme="1"/>
      <name val="Calibri"/>
      <family val="2"/>
    </font>
    <font>
      <sz val="11"/>
      <color rgb="FF006100"/>
      <name val="Calibri"/>
      <family val="2"/>
    </font>
    <font>
      <b/>
      <sz val="11"/>
      <color rgb="FF3F3F3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5700"/>
      <name val="Calibri"/>
      <family val="2"/>
    </font>
    <font>
      <sz val="11"/>
      <color rgb="FFFF0000"/>
      <name val="Calibri"/>
      <family val="2"/>
    </font>
    <font>
      <i/>
      <sz val="11"/>
      <color rgb="FF7F7F7F"/>
      <name val="Calibri"/>
      <family val="2"/>
    </font>
    <font>
      <sz val="11"/>
      <color theme="0"/>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42"/>
        <bgColor indexed="64"/>
      </patternFill>
    </fill>
    <fill>
      <patternFill patternType="solid">
        <fgColor indexed="31"/>
        <bgColor indexed="64"/>
      </patternFill>
    </fill>
    <fill>
      <patternFill patternType="solid">
        <fgColor indexed="26"/>
        <bgColor indexed="64"/>
      </patternFill>
    </fill>
  </fills>
  <borders count="21">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color indexed="63"/>
      </left>
      <right>
        <color indexed="63"/>
      </right>
      <top style="thin">
        <color indexed="8"/>
      </top>
      <bottom style="thin">
        <color indexed="8"/>
      </bottom>
    </border>
    <border>
      <left>
        <color indexed="63"/>
      </left>
      <right>
        <color indexed="63"/>
      </right>
      <top style="hair">
        <color indexed="8"/>
      </top>
      <bottom>
        <color indexed="63"/>
      </bottom>
    </border>
    <border>
      <left>
        <color indexed="63"/>
      </left>
      <right>
        <color indexed="63"/>
      </right>
      <top style="double">
        <color indexed="8"/>
      </top>
      <bottom style="double">
        <color indexed="8"/>
      </bottom>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style="thin">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color indexed="63"/>
      </left>
      <right style="thin">
        <color indexed="8"/>
      </right>
      <top>
        <color indexed="63"/>
      </top>
      <bottom style="medium">
        <color indexed="8"/>
      </bottom>
    </border>
    <border>
      <left>
        <color indexed="63"/>
      </left>
      <right>
        <color indexed="63"/>
      </right>
      <top style="medium">
        <color indexed="8"/>
      </top>
      <bottom>
        <color indexed="63"/>
      </bottom>
    </border>
    <border>
      <left>
        <color indexed="63"/>
      </left>
      <right>
        <color indexed="63"/>
      </right>
      <top>
        <color indexed="63"/>
      </top>
      <bottom style="hair">
        <color indexed="8"/>
      </bottom>
    </border>
    <border>
      <left style="hair">
        <color indexed="8"/>
      </left>
      <right style="hair">
        <color indexed="8"/>
      </right>
      <top style="hair">
        <color indexed="8"/>
      </top>
      <bottom style="hair">
        <color indexed="8"/>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1" fillId="0" borderId="0">
      <alignment/>
      <protection/>
    </xf>
    <xf numFmtId="0" fontId="45" fillId="21" borderId="1" applyNumberFormat="0" applyAlignment="0" applyProtection="0"/>
    <xf numFmtId="0" fontId="46" fillId="0" borderId="0" applyNumberFormat="0" applyFill="0" applyBorder="0" applyAlignment="0" applyProtection="0"/>
    <xf numFmtId="0" fontId="47" fillId="0" borderId="2" applyNumberFormat="0" applyFill="0" applyAlignment="0" applyProtection="0"/>
    <xf numFmtId="0" fontId="48" fillId="0" borderId="3" applyNumberFormat="0" applyFill="0" applyAlignment="0" applyProtection="0"/>
    <xf numFmtId="0" fontId="49" fillId="0" borderId="4" applyNumberFormat="0" applyFill="0" applyAlignment="0" applyProtection="0"/>
    <xf numFmtId="0" fontId="49" fillId="0" borderId="0" applyNumberFormat="0" applyFill="0" applyBorder="0" applyAlignment="0" applyProtection="0"/>
    <xf numFmtId="0" fontId="1"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50" fillId="22" borderId="0" applyNumberFormat="0" applyBorder="0" applyAlignment="0" applyProtection="0"/>
    <xf numFmtId="0" fontId="0" fillId="0" borderId="0">
      <alignment/>
      <protection/>
    </xf>
    <xf numFmtId="9" fontId="1" fillId="0" borderId="0" applyFill="0" applyBorder="0" applyAlignment="0" applyProtection="0"/>
    <xf numFmtId="0" fontId="0" fillId="23" borderId="5" applyNumberFormat="0" applyFon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3" fillId="29" borderId="0" applyNumberFormat="0" applyBorder="0" applyAlignment="0" applyProtection="0"/>
    <xf numFmtId="0" fontId="54" fillId="0" borderId="6" applyNumberFormat="0" applyFill="0" applyAlignment="0" applyProtection="0"/>
    <xf numFmtId="0" fontId="55" fillId="30" borderId="7" applyNumberFormat="0" applyAlignment="0" applyProtection="0"/>
    <xf numFmtId="0" fontId="56" fillId="21" borderId="8" applyNumberFormat="0" applyAlignment="0" applyProtection="0"/>
    <xf numFmtId="0" fontId="57" fillId="31" borderId="0" applyNumberFormat="0" applyBorder="0" applyAlignment="0" applyProtection="0"/>
    <xf numFmtId="167" fontId="1" fillId="0" borderId="0" applyFill="0" applyBorder="0" applyAlignment="0" applyProtection="0"/>
    <xf numFmtId="42" fontId="1" fillId="0" borderId="0" applyFill="0" applyBorder="0" applyAlignment="0" applyProtection="0"/>
    <xf numFmtId="166" fontId="1" fillId="0" borderId="0" applyFill="0" applyBorder="0" applyAlignment="0" applyProtection="0"/>
    <xf numFmtId="41" fontId="1" fillId="0" borderId="0" applyFill="0" applyBorder="0" applyAlignment="0" applyProtection="0"/>
    <xf numFmtId="0" fontId="58" fillId="32" borderId="8" applyNumberFormat="0" applyAlignment="0" applyProtection="0"/>
    <xf numFmtId="0" fontId="59" fillId="0" borderId="9" applyNumberFormat="0" applyFill="0" applyAlignment="0" applyProtection="0"/>
  </cellStyleXfs>
  <cellXfs count="192">
    <xf numFmtId="0" fontId="0" fillId="0" borderId="0" xfId="0" applyAlignment="1">
      <alignment/>
    </xf>
    <xf numFmtId="0" fontId="1" fillId="0" borderId="0" xfId="0" applyFont="1" applyAlignment="1">
      <alignment/>
    </xf>
    <xf numFmtId="0" fontId="6" fillId="0" borderId="0" xfId="0" applyFont="1" applyAlignment="1">
      <alignment/>
    </xf>
    <xf numFmtId="4" fontId="10" fillId="0" borderId="0" xfId="0" applyNumberFormat="1" applyFont="1" applyFill="1" applyBorder="1" applyAlignment="1">
      <alignment/>
    </xf>
    <xf numFmtId="49" fontId="20" fillId="33" borderId="10" xfId="0" applyNumberFormat="1" applyFont="1" applyFill="1" applyBorder="1" applyAlignment="1" applyProtection="1">
      <alignment horizontal="center" vertical="top"/>
      <protection hidden="1"/>
    </xf>
    <xf numFmtId="49" fontId="21" fillId="33" borderId="10" xfId="0" applyNumberFormat="1" applyFont="1" applyFill="1" applyBorder="1" applyAlignment="1" applyProtection="1">
      <alignment/>
      <protection hidden="1"/>
    </xf>
    <xf numFmtId="2" fontId="21" fillId="33" borderId="10" xfId="0" applyNumberFormat="1" applyFont="1" applyFill="1" applyBorder="1" applyAlignment="1" applyProtection="1">
      <alignment horizontal="left"/>
      <protection hidden="1"/>
    </xf>
    <xf numFmtId="2" fontId="20" fillId="33" borderId="10" xfId="0" applyNumberFormat="1" applyFont="1" applyFill="1" applyBorder="1" applyAlignment="1" applyProtection="1">
      <alignment/>
      <protection hidden="1"/>
    </xf>
    <xf numFmtId="2" fontId="21" fillId="33" borderId="10" xfId="0" applyNumberFormat="1" applyFont="1" applyFill="1" applyBorder="1" applyAlignment="1" applyProtection="1">
      <alignment horizontal="center"/>
      <protection hidden="1"/>
    </xf>
    <xf numFmtId="49" fontId="20" fillId="0" borderId="11" xfId="0" applyNumberFormat="1" applyFont="1" applyFill="1" applyBorder="1" applyAlignment="1" applyProtection="1">
      <alignment horizontal="center" vertical="top"/>
      <protection hidden="1"/>
    </xf>
    <xf numFmtId="49" fontId="21" fillId="0" borderId="11" xfId="0" applyNumberFormat="1" applyFont="1" applyFill="1" applyBorder="1" applyAlignment="1" applyProtection="1">
      <alignment/>
      <protection hidden="1"/>
    </xf>
    <xf numFmtId="2" fontId="21" fillId="0" borderId="11" xfId="0" applyNumberFormat="1" applyFont="1" applyFill="1" applyBorder="1" applyAlignment="1" applyProtection="1">
      <alignment horizontal="left"/>
      <protection hidden="1"/>
    </xf>
    <xf numFmtId="2" fontId="20" fillId="0" borderId="11" xfId="0" applyNumberFormat="1" applyFont="1" applyFill="1" applyBorder="1" applyAlignment="1" applyProtection="1">
      <alignment/>
      <protection hidden="1"/>
    </xf>
    <xf numFmtId="2" fontId="21" fillId="0" borderId="11" xfId="0" applyNumberFormat="1" applyFont="1" applyFill="1" applyBorder="1" applyAlignment="1" applyProtection="1">
      <alignment horizontal="right"/>
      <protection hidden="1"/>
    </xf>
    <xf numFmtId="49" fontId="0" fillId="0" borderId="0" xfId="0" applyNumberFormat="1" applyFont="1" applyAlignment="1">
      <alignment horizontal="center" vertical="top"/>
    </xf>
    <xf numFmtId="2" fontId="23" fillId="0" borderId="0" xfId="46" applyNumberFormat="1" applyFont="1" applyAlignment="1" applyProtection="1">
      <alignment wrapText="1"/>
      <protection hidden="1"/>
    </xf>
    <xf numFmtId="2" fontId="0" fillId="0" borderId="0" xfId="46" applyNumberFormat="1" applyFont="1" applyProtection="1">
      <alignment/>
      <protection hidden="1" locked="0"/>
    </xf>
    <xf numFmtId="2" fontId="20" fillId="0" borderId="0" xfId="46" applyNumberFormat="1" applyFont="1" applyProtection="1">
      <alignment/>
      <protection hidden="1"/>
    </xf>
    <xf numFmtId="4" fontId="0" fillId="0" borderId="0" xfId="46" applyNumberFormat="1" applyFont="1" applyProtection="1">
      <alignment/>
      <protection hidden="1"/>
    </xf>
    <xf numFmtId="4" fontId="24" fillId="0" borderId="12" xfId="0" applyNumberFormat="1" applyFont="1" applyBorder="1" applyAlignment="1" applyProtection="1">
      <alignment/>
      <protection hidden="1"/>
    </xf>
    <xf numFmtId="2" fontId="20" fillId="0" borderId="0" xfId="46" applyNumberFormat="1" applyFont="1" applyProtection="1">
      <alignment/>
      <protection hidden="1" locked="0"/>
    </xf>
    <xf numFmtId="2" fontId="0" fillId="0" borderId="0" xfId="46" applyNumberFormat="1" applyFont="1" applyProtection="1">
      <alignment/>
      <protection hidden="1"/>
    </xf>
    <xf numFmtId="0" fontId="1" fillId="0" borderId="0" xfId="0" applyFont="1" applyFill="1" applyBorder="1" applyAlignment="1">
      <alignment horizontal="justify" vertical="top" wrapText="1"/>
    </xf>
    <xf numFmtId="4" fontId="1" fillId="0" borderId="0" xfId="65" applyNumberFormat="1" applyFont="1" applyFill="1" applyBorder="1" applyAlignment="1" applyProtection="1">
      <alignment horizontal="center"/>
      <protection/>
    </xf>
    <xf numFmtId="0" fontId="1" fillId="0" borderId="0" xfId="65" applyNumberFormat="1" applyFont="1" applyFill="1" applyBorder="1" applyAlignment="1" applyProtection="1">
      <alignment horizontal="center"/>
      <protection/>
    </xf>
    <xf numFmtId="168" fontId="1" fillId="0" borderId="0" xfId="63" applyNumberFormat="1" applyFont="1" applyFill="1" applyBorder="1" applyAlignment="1" applyProtection="1">
      <alignment horizontal="right"/>
      <protection/>
    </xf>
    <xf numFmtId="0" fontId="1" fillId="0" borderId="13" xfId="0" applyFont="1" applyBorder="1" applyAlignment="1">
      <alignment/>
    </xf>
    <xf numFmtId="0" fontId="1" fillId="0" borderId="0" xfId="0" applyFont="1" applyBorder="1" applyAlignment="1">
      <alignment/>
    </xf>
    <xf numFmtId="0" fontId="16" fillId="34" borderId="0" xfId="0" applyFont="1" applyFill="1" applyBorder="1" applyAlignment="1">
      <alignment vertical="top" wrapText="1"/>
    </xf>
    <xf numFmtId="0" fontId="16" fillId="34" borderId="0" xfId="0" applyFont="1" applyFill="1" applyBorder="1" applyAlignment="1">
      <alignment horizontal="center" vertical="top" wrapText="1"/>
    </xf>
    <xf numFmtId="0" fontId="16" fillId="34" borderId="0" xfId="0" applyFont="1" applyFill="1" applyBorder="1" applyAlignment="1">
      <alignment horizontal="center" vertical="center" wrapText="1"/>
    </xf>
    <xf numFmtId="4" fontId="16" fillId="34" borderId="0" xfId="65" applyNumberFormat="1" applyFont="1" applyFill="1" applyBorder="1" applyAlignment="1" applyProtection="1">
      <alignment horizontal="right" vertical="top"/>
      <protection/>
    </xf>
    <xf numFmtId="168" fontId="16" fillId="34" borderId="0" xfId="63" applyNumberFormat="1" applyFont="1" applyFill="1" applyBorder="1" applyAlignment="1" applyProtection="1">
      <alignment horizontal="right" vertical="top"/>
      <protection/>
    </xf>
    <xf numFmtId="0" fontId="16" fillId="0" borderId="0" xfId="0" applyFont="1" applyBorder="1" applyAlignment="1">
      <alignment vertical="top" wrapText="1"/>
    </xf>
    <xf numFmtId="0" fontId="16" fillId="0" borderId="0" xfId="0" applyFont="1" applyBorder="1" applyAlignment="1">
      <alignment horizontal="center" vertical="top" wrapText="1"/>
    </xf>
    <xf numFmtId="0" fontId="16" fillId="0" borderId="0" xfId="0" applyFont="1" applyBorder="1" applyAlignment="1">
      <alignment horizontal="center" vertical="center" wrapText="1"/>
    </xf>
    <xf numFmtId="4" fontId="16" fillId="0" borderId="0" xfId="65" applyNumberFormat="1" applyFont="1" applyFill="1" applyBorder="1" applyAlignment="1" applyProtection="1">
      <alignment horizontal="right" vertical="top"/>
      <protection/>
    </xf>
    <xf numFmtId="167" fontId="16" fillId="0" borderId="0" xfId="41" applyNumberFormat="1" applyFont="1" applyBorder="1" applyAlignment="1">
      <alignment horizontal="center"/>
      <protection/>
    </xf>
    <xf numFmtId="49" fontId="16" fillId="0" borderId="0" xfId="0" applyNumberFormat="1" applyFont="1" applyBorder="1" applyAlignment="1">
      <alignment horizontal="left" vertical="top" wrapText="1"/>
    </xf>
    <xf numFmtId="0" fontId="16" fillId="0" borderId="0" xfId="0" applyFont="1" applyBorder="1" applyAlignment="1">
      <alignment horizontal="center" vertical="top"/>
    </xf>
    <xf numFmtId="4" fontId="16" fillId="0" borderId="0" xfId="65" applyNumberFormat="1" applyFont="1" applyFill="1" applyBorder="1" applyAlignment="1" applyProtection="1">
      <alignment horizontal="left" vertical="top" wrapText="1"/>
      <protection/>
    </xf>
    <xf numFmtId="4" fontId="16" fillId="0" borderId="0" xfId="65" applyNumberFormat="1" applyFont="1" applyFill="1" applyBorder="1" applyAlignment="1" applyProtection="1">
      <alignment horizontal="center" vertical="top"/>
      <protection/>
    </xf>
    <xf numFmtId="168" fontId="1" fillId="0" borderId="0" xfId="63" applyNumberFormat="1" applyFont="1" applyFill="1" applyBorder="1" applyAlignment="1" applyProtection="1">
      <alignment horizontal="right" vertical="top"/>
      <protection/>
    </xf>
    <xf numFmtId="0" fontId="10" fillId="0" borderId="0" xfId="0" applyFont="1" applyBorder="1" applyAlignment="1">
      <alignment/>
    </xf>
    <xf numFmtId="0" fontId="1" fillId="0" borderId="0" xfId="0" applyFont="1" applyAlignment="1">
      <alignment horizontal="center"/>
    </xf>
    <xf numFmtId="0" fontId="16" fillId="0" borderId="0" xfId="0" applyFont="1" applyBorder="1" applyAlignment="1">
      <alignment horizontal="justify" vertical="top" wrapText="1"/>
    </xf>
    <xf numFmtId="0" fontId="16" fillId="0" borderId="0" xfId="0" applyFont="1" applyAlignment="1">
      <alignment horizontal="center" vertical="top"/>
    </xf>
    <xf numFmtId="0" fontId="1" fillId="0" borderId="0" xfId="0" applyFont="1" applyBorder="1" applyAlignment="1">
      <alignment horizontal="justify" vertical="top" wrapText="1"/>
    </xf>
    <xf numFmtId="0" fontId="10" fillId="0" borderId="0" xfId="0" applyFont="1" applyAlignment="1">
      <alignment/>
    </xf>
    <xf numFmtId="0" fontId="26" fillId="0" borderId="0" xfId="0" applyFont="1" applyAlignment="1">
      <alignment horizontal="center"/>
    </xf>
    <xf numFmtId="0" fontId="26" fillId="0" borderId="0" xfId="0" applyFont="1" applyBorder="1" applyAlignment="1">
      <alignment wrapText="1"/>
    </xf>
    <xf numFmtId="4" fontId="16" fillId="0" borderId="0" xfId="65" applyNumberFormat="1" applyFont="1" applyFill="1" applyBorder="1" applyAlignment="1" applyProtection="1">
      <alignment horizontal="center"/>
      <protection/>
    </xf>
    <xf numFmtId="0" fontId="16" fillId="0" borderId="0" xfId="65" applyNumberFormat="1" applyFont="1" applyFill="1" applyBorder="1" applyAlignment="1" applyProtection="1">
      <alignment horizontal="center"/>
      <protection/>
    </xf>
    <xf numFmtId="168" fontId="16" fillId="0" borderId="0" xfId="63" applyNumberFormat="1" applyFont="1" applyFill="1" applyBorder="1" applyAlignment="1" applyProtection="1">
      <alignment horizontal="right"/>
      <protection/>
    </xf>
    <xf numFmtId="0" fontId="16" fillId="0" borderId="0" xfId="0" applyFont="1" applyFill="1" applyAlignment="1">
      <alignment horizontal="center" vertical="top"/>
    </xf>
    <xf numFmtId="0" fontId="10" fillId="0" borderId="0" xfId="0" applyFont="1" applyFill="1" applyBorder="1" applyAlignment="1">
      <alignment wrapText="1"/>
    </xf>
    <xf numFmtId="0" fontId="1" fillId="0" borderId="0" xfId="0" applyFont="1" applyFill="1" applyBorder="1" applyAlignment="1">
      <alignment wrapText="1"/>
    </xf>
    <xf numFmtId="0" fontId="9" fillId="0" borderId="0" xfId="0" applyFont="1" applyFill="1" applyBorder="1" applyAlignment="1">
      <alignment wrapText="1"/>
    </xf>
    <xf numFmtId="0" fontId="16" fillId="0" borderId="0" xfId="0" applyFont="1" applyFill="1" applyBorder="1" applyAlignment="1">
      <alignment horizontal="justify" vertical="top" wrapText="1"/>
    </xf>
    <xf numFmtId="0" fontId="16" fillId="0" borderId="0" xfId="0" applyFont="1" applyFill="1" applyBorder="1" applyAlignment="1">
      <alignment wrapText="1"/>
    </xf>
    <xf numFmtId="0" fontId="1" fillId="0" borderId="0" xfId="0" applyFont="1" applyFill="1" applyBorder="1" applyAlignment="1">
      <alignment horizontal="left"/>
    </xf>
    <xf numFmtId="4" fontId="1" fillId="0" borderId="0" xfId="0" applyNumberFormat="1" applyFont="1" applyFill="1" applyBorder="1" applyAlignment="1">
      <alignment horizontal="center"/>
    </xf>
    <xf numFmtId="0" fontId="1" fillId="0" borderId="0" xfId="0" applyFont="1" applyFill="1" applyBorder="1" applyAlignment="1">
      <alignment horizontal="center"/>
    </xf>
    <xf numFmtId="0" fontId="1" fillId="0" borderId="0" xfId="0" applyFont="1" applyFill="1" applyBorder="1" applyAlignment="1">
      <alignment horizontal="left" wrapText="1"/>
    </xf>
    <xf numFmtId="49" fontId="1" fillId="0" borderId="0" xfId="42" applyNumberFormat="1" applyFont="1" applyFill="1" applyBorder="1" applyAlignment="1">
      <alignment wrapText="1"/>
      <protection/>
    </xf>
    <xf numFmtId="0" fontId="1" fillId="0" borderId="0" xfId="42" applyFont="1" applyFill="1" applyBorder="1" applyAlignment="1">
      <alignment/>
      <protection/>
    </xf>
    <xf numFmtId="0" fontId="1" fillId="0" borderId="0" xfId="42" applyFont="1" applyFill="1" applyAlignment="1">
      <alignment horizontal="left"/>
      <protection/>
    </xf>
    <xf numFmtId="0" fontId="1" fillId="0" borderId="0" xfId="0" applyFont="1" applyFill="1" applyAlignment="1">
      <alignment horizontal="center"/>
    </xf>
    <xf numFmtId="0" fontId="16" fillId="0" borderId="0" xfId="0" applyFont="1" applyFill="1" applyBorder="1" applyAlignment="1">
      <alignment horizontal="center" vertical="center" wrapText="1"/>
    </xf>
    <xf numFmtId="0" fontId="16" fillId="0" borderId="0" xfId="65" applyNumberFormat="1" applyFont="1" applyFill="1" applyBorder="1" applyAlignment="1" applyProtection="1">
      <alignment horizontal="center" vertical="top"/>
      <protection/>
    </xf>
    <xf numFmtId="168" fontId="16" fillId="0" borderId="0" xfId="63" applyNumberFormat="1" applyFont="1" applyFill="1" applyBorder="1" applyAlignment="1" applyProtection="1">
      <alignment horizontal="right" vertical="top"/>
      <protection/>
    </xf>
    <xf numFmtId="0" fontId="10" fillId="0" borderId="0" xfId="0" applyFont="1" applyFill="1" applyBorder="1" applyAlignment="1">
      <alignment horizontal="center"/>
    </xf>
    <xf numFmtId="0" fontId="10" fillId="0" borderId="0" xfId="0" applyFont="1" applyFill="1" applyBorder="1" applyAlignment="1">
      <alignment/>
    </xf>
    <xf numFmtId="0" fontId="26" fillId="0" borderId="0" xfId="0" applyFont="1" applyFill="1" applyBorder="1" applyAlignment="1">
      <alignment wrapText="1"/>
    </xf>
    <xf numFmtId="2" fontId="10" fillId="0" borderId="0" xfId="45" applyNumberFormat="1" applyFont="1" applyFill="1" applyBorder="1" applyAlignment="1">
      <alignment horizontal="justify" wrapText="1"/>
      <protection/>
    </xf>
    <xf numFmtId="2" fontId="10" fillId="0" borderId="0" xfId="45" applyNumberFormat="1" applyFont="1" applyFill="1" applyBorder="1" applyAlignment="1">
      <alignment horizontal="justify" vertical="top" wrapText="1"/>
      <protection/>
    </xf>
    <xf numFmtId="2" fontId="10" fillId="0" borderId="0" xfId="45" applyNumberFormat="1" applyFont="1" applyFill="1" applyBorder="1" applyAlignment="1">
      <alignment horizontal="left" wrapText="1"/>
      <protection/>
    </xf>
    <xf numFmtId="0" fontId="1" fillId="0" borderId="0" xfId="0" applyFont="1" applyBorder="1" applyAlignment="1">
      <alignment horizontal="center"/>
    </xf>
    <xf numFmtId="0" fontId="1" fillId="0" borderId="0" xfId="0" applyFont="1" applyBorder="1" applyAlignment="1">
      <alignment horizontal="left" vertical="top" wrapText="1"/>
    </xf>
    <xf numFmtId="4" fontId="10" fillId="0" borderId="0" xfId="0" applyNumberFormat="1" applyFont="1" applyBorder="1" applyAlignment="1">
      <alignment/>
    </xf>
    <xf numFmtId="169" fontId="10" fillId="0" borderId="0" xfId="0" applyNumberFormat="1" applyFont="1" applyBorder="1" applyAlignment="1">
      <alignment/>
    </xf>
    <xf numFmtId="0" fontId="10" fillId="0" borderId="14" xfId="0" applyFont="1" applyBorder="1" applyAlignment="1">
      <alignment/>
    </xf>
    <xf numFmtId="49" fontId="16" fillId="0" borderId="15" xfId="41" applyNumberFormat="1" applyFont="1" applyBorder="1">
      <alignment/>
      <protection/>
    </xf>
    <xf numFmtId="49" fontId="1" fillId="0" borderId="16" xfId="41" applyNumberFormat="1" applyFont="1" applyBorder="1" applyAlignment="1">
      <alignment horizontal="center"/>
      <protection/>
    </xf>
    <xf numFmtId="0" fontId="1" fillId="0" borderId="15" xfId="41" applyFont="1" applyBorder="1" applyAlignment="1">
      <alignment vertical="center" wrapText="1"/>
      <protection/>
    </xf>
    <xf numFmtId="49" fontId="1" fillId="0" borderId="16" xfId="41" applyNumberFormat="1" applyFont="1" applyBorder="1" applyAlignment="1">
      <alignment horizontal="left"/>
      <protection/>
    </xf>
    <xf numFmtId="49" fontId="16" fillId="0" borderId="16" xfId="41" applyNumberFormat="1" applyFont="1" applyBorder="1" applyAlignment="1">
      <alignment horizontal="left"/>
      <protection/>
    </xf>
    <xf numFmtId="168" fontId="16" fillId="0" borderId="17" xfId="41" applyNumberFormat="1" applyFont="1" applyBorder="1" applyAlignment="1">
      <alignment horizontal="center"/>
      <protection/>
    </xf>
    <xf numFmtId="49" fontId="14" fillId="0" borderId="18" xfId="41" applyNumberFormat="1" applyFont="1" applyBorder="1">
      <alignment/>
      <protection/>
    </xf>
    <xf numFmtId="49" fontId="14" fillId="0" borderId="18" xfId="41" applyNumberFormat="1" applyFont="1" applyBorder="1" applyAlignment="1">
      <alignment horizontal="left"/>
      <protection/>
    </xf>
    <xf numFmtId="0" fontId="14" fillId="0" borderId="18" xfId="41" applyFont="1" applyBorder="1" applyAlignment="1">
      <alignment vertical="center" wrapText="1"/>
      <protection/>
    </xf>
    <xf numFmtId="49" fontId="14" fillId="0" borderId="0" xfId="41" applyNumberFormat="1" applyFont="1" applyAlignment="1">
      <alignment horizontal="left"/>
      <protection/>
    </xf>
    <xf numFmtId="167" fontId="14" fillId="0" borderId="0" xfId="41" applyNumberFormat="1" applyFont="1" applyBorder="1" applyAlignment="1">
      <alignment horizontal="left"/>
      <protection/>
    </xf>
    <xf numFmtId="0" fontId="1" fillId="0" borderId="0" xfId="0" applyFont="1" applyAlignment="1" applyProtection="1">
      <alignment/>
      <protection locked="0"/>
    </xf>
    <xf numFmtId="4" fontId="16" fillId="34" borderId="0" xfId="65" applyNumberFormat="1" applyFont="1" applyFill="1" applyBorder="1" applyAlignment="1" applyProtection="1">
      <alignment horizontal="right" vertical="top"/>
      <protection locked="0"/>
    </xf>
    <xf numFmtId="4" fontId="16" fillId="0" borderId="0" xfId="65" applyNumberFormat="1" applyFont="1" applyFill="1" applyBorder="1" applyAlignment="1" applyProtection="1">
      <alignment horizontal="right" vertical="top"/>
      <protection locked="0"/>
    </xf>
    <xf numFmtId="168" fontId="1" fillId="0" borderId="0" xfId="63" applyNumberFormat="1" applyFont="1" applyFill="1" applyBorder="1" applyAlignment="1" applyProtection="1">
      <alignment horizontal="right"/>
      <protection locked="0"/>
    </xf>
    <xf numFmtId="168" fontId="16" fillId="0" borderId="0" xfId="63" applyNumberFormat="1" applyFont="1" applyFill="1" applyBorder="1" applyAlignment="1" applyProtection="1">
      <alignment horizontal="right"/>
      <protection locked="0"/>
    </xf>
    <xf numFmtId="169" fontId="10" fillId="0" borderId="0" xfId="0" applyNumberFormat="1" applyFont="1" applyFill="1" applyBorder="1" applyAlignment="1" applyProtection="1">
      <alignment/>
      <protection locked="0"/>
    </xf>
    <xf numFmtId="169" fontId="10" fillId="0" borderId="0" xfId="0" applyNumberFormat="1" applyFont="1" applyBorder="1" applyAlignment="1" applyProtection="1">
      <alignment/>
      <protection locked="0"/>
    </xf>
    <xf numFmtId="169" fontId="16" fillId="0" borderId="16" xfId="41" applyNumberFormat="1" applyFont="1" applyBorder="1" applyAlignment="1" applyProtection="1">
      <alignment horizontal="right"/>
      <protection locked="0"/>
    </xf>
    <xf numFmtId="169" fontId="14" fillId="0" borderId="0" xfId="41" applyNumberFormat="1" applyFont="1" applyAlignment="1" applyProtection="1">
      <alignment horizontal="right"/>
      <protection locked="0"/>
    </xf>
    <xf numFmtId="49" fontId="19" fillId="0" borderId="0" xfId="0" applyNumberFormat="1" applyFont="1" applyAlignment="1" applyProtection="1">
      <alignment horizontal="center" vertical="top"/>
      <protection/>
    </xf>
    <xf numFmtId="0" fontId="19" fillId="0" borderId="0" xfId="0" applyFont="1" applyAlignment="1" applyProtection="1">
      <alignment horizontal="left" vertical="top"/>
      <protection/>
    </xf>
    <xf numFmtId="0" fontId="0" fillId="0" borderId="0" xfId="0" applyFill="1" applyAlignment="1" applyProtection="1">
      <alignment/>
      <protection/>
    </xf>
    <xf numFmtId="0" fontId="18" fillId="0" borderId="0" xfId="0" applyFont="1" applyFill="1" applyAlignment="1" applyProtection="1">
      <alignment/>
      <protection/>
    </xf>
    <xf numFmtId="49" fontId="0" fillId="0" borderId="0" xfId="0" applyNumberFormat="1" applyFont="1" applyAlignment="1" applyProtection="1">
      <alignment horizontal="center" vertical="top"/>
      <protection/>
    </xf>
    <xf numFmtId="0" fontId="0" fillId="0" borderId="0" xfId="0" applyFont="1" applyAlignment="1" applyProtection="1">
      <alignment wrapText="1"/>
      <protection/>
    </xf>
    <xf numFmtId="0" fontId="0" fillId="0" borderId="0" xfId="0" applyFont="1" applyAlignment="1" applyProtection="1">
      <alignment/>
      <protection/>
    </xf>
    <xf numFmtId="0" fontId="0" fillId="0" borderId="0" xfId="0" applyAlignment="1" applyProtection="1">
      <alignment/>
      <protection/>
    </xf>
    <xf numFmtId="0" fontId="18" fillId="0" borderId="0" xfId="0" applyFont="1" applyAlignment="1" applyProtection="1">
      <alignment/>
      <protection/>
    </xf>
    <xf numFmtId="4" fontId="0" fillId="0" borderId="0" xfId="0" applyNumberFormat="1" applyAlignment="1" applyProtection="1">
      <alignment/>
      <protection/>
    </xf>
    <xf numFmtId="0" fontId="22" fillId="0" borderId="0" xfId="0" applyFont="1" applyAlignment="1" applyProtection="1">
      <alignment/>
      <protection/>
    </xf>
    <xf numFmtId="2" fontId="0" fillId="0" borderId="0" xfId="0" applyNumberFormat="1" applyFont="1" applyAlignment="1" applyProtection="1">
      <alignment horizontal="left"/>
      <protection/>
    </xf>
    <xf numFmtId="2" fontId="0" fillId="0" borderId="0" xfId="0" applyNumberFormat="1" applyFont="1" applyAlignment="1" applyProtection="1">
      <alignment horizontal="right"/>
      <protection/>
    </xf>
    <xf numFmtId="0" fontId="0" fillId="0" borderId="0" xfId="0" applyFont="1" applyAlignment="1" applyProtection="1">
      <alignment horizontal="left"/>
      <protection/>
    </xf>
    <xf numFmtId="0" fontId="0" fillId="0" borderId="12" xfId="0" applyBorder="1" applyAlignment="1" applyProtection="1">
      <alignment/>
      <protection/>
    </xf>
    <xf numFmtId="0" fontId="24" fillId="0" borderId="12" xfId="0" applyFont="1" applyBorder="1" applyAlignment="1" applyProtection="1">
      <alignment horizontal="justify" vertical="top" wrapText="1"/>
      <protection/>
    </xf>
    <xf numFmtId="0" fontId="0" fillId="0" borderId="12" xfId="0" applyBorder="1" applyAlignment="1" applyProtection="1">
      <alignment horizontal="right"/>
      <protection/>
    </xf>
    <xf numFmtId="0" fontId="0" fillId="0" borderId="12" xfId="0" applyBorder="1" applyAlignment="1" applyProtection="1">
      <alignment horizontal="left"/>
      <protection/>
    </xf>
    <xf numFmtId="0" fontId="18" fillId="0" borderId="12" xfId="0" applyFont="1" applyBorder="1" applyAlignment="1" applyProtection="1">
      <alignment/>
      <protection/>
    </xf>
    <xf numFmtId="0" fontId="0" fillId="0" borderId="0" xfId="0" applyFont="1" applyAlignment="1" applyProtection="1">
      <alignment horizontal="justify" vertical="top" wrapText="1"/>
      <protection/>
    </xf>
    <xf numFmtId="0" fontId="0" fillId="0" borderId="0" xfId="0" applyFont="1" applyAlignment="1" applyProtection="1">
      <alignment horizontal="right"/>
      <protection/>
    </xf>
    <xf numFmtId="0" fontId="0" fillId="0" borderId="0" xfId="0" applyAlignment="1" applyProtection="1">
      <alignment horizontal="left"/>
      <protection/>
    </xf>
    <xf numFmtId="49" fontId="0" fillId="0" borderId="0" xfId="0" applyNumberFormat="1" applyAlignment="1" applyProtection="1">
      <alignment/>
      <protection/>
    </xf>
    <xf numFmtId="0" fontId="0" fillId="0" borderId="0" xfId="0" applyFill="1" applyAlignment="1" applyProtection="1">
      <alignment/>
      <protection locked="0"/>
    </xf>
    <xf numFmtId="2" fontId="21" fillId="33" borderId="10" xfId="0" applyNumberFormat="1" applyFont="1" applyFill="1" applyBorder="1" applyAlignment="1" applyProtection="1">
      <alignment horizontal="center"/>
      <protection hidden="1" locked="0"/>
    </xf>
    <xf numFmtId="2" fontId="21" fillId="0" borderId="11" xfId="0" applyNumberFormat="1" applyFont="1" applyFill="1" applyBorder="1" applyAlignment="1" applyProtection="1">
      <alignment horizontal="left"/>
      <protection hidden="1" locked="0"/>
    </xf>
    <xf numFmtId="0" fontId="0" fillId="0" borderId="0" xfId="0" applyFont="1" applyAlignment="1" applyProtection="1">
      <alignment/>
      <protection locked="0"/>
    </xf>
    <xf numFmtId="0" fontId="0" fillId="0" borderId="0" xfId="0" applyAlignment="1" applyProtection="1">
      <alignment/>
      <protection locked="0"/>
    </xf>
    <xf numFmtId="0" fontId="0" fillId="0" borderId="12" xfId="0" applyBorder="1" applyAlignment="1" applyProtection="1">
      <alignment/>
      <protection locked="0"/>
    </xf>
    <xf numFmtId="0" fontId="1" fillId="0" borderId="0" xfId="0" applyFont="1" applyAlignment="1" applyProtection="1">
      <alignment horizontal="left"/>
      <protection/>
    </xf>
    <xf numFmtId="0" fontId="1" fillId="0" borderId="0" xfId="0" applyFont="1" applyFill="1" applyBorder="1" applyAlignment="1" applyProtection="1">
      <alignment horizontal="justify" vertical="top" wrapText="1"/>
      <protection/>
    </xf>
    <xf numFmtId="0" fontId="1" fillId="0" borderId="0" xfId="0" applyFont="1" applyFill="1" applyBorder="1" applyAlignment="1" applyProtection="1">
      <alignment horizontal="justify" vertical="top"/>
      <protection/>
    </xf>
    <xf numFmtId="0" fontId="1" fillId="0" borderId="0" xfId="0" applyFont="1" applyFill="1" applyBorder="1" applyAlignment="1" applyProtection="1">
      <alignment horizontal="center" vertical="center"/>
      <protection/>
    </xf>
    <xf numFmtId="0" fontId="1" fillId="0" borderId="0" xfId="48" applyFont="1" applyFill="1" applyAlignment="1" applyProtection="1">
      <alignment horizontal="center" vertical="center" wrapText="1"/>
      <protection/>
    </xf>
    <xf numFmtId="49" fontId="10" fillId="0" borderId="0" xfId="34" applyNumberFormat="1" applyFont="1" applyAlignment="1" applyProtection="1">
      <alignment vertical="top" wrapText="1"/>
      <protection/>
    </xf>
    <xf numFmtId="49" fontId="10" fillId="0" borderId="0" xfId="34" applyNumberFormat="1" applyFont="1" applyFill="1" applyAlignment="1" applyProtection="1">
      <alignment vertical="top" wrapText="1"/>
      <protection/>
    </xf>
    <xf numFmtId="165" fontId="0" fillId="0" borderId="0" xfId="0" applyNumberFormat="1" applyFont="1" applyAlignment="1" applyProtection="1">
      <alignment horizontal="right"/>
      <protection/>
    </xf>
    <xf numFmtId="0" fontId="1" fillId="0" borderId="0" xfId="0" applyFont="1" applyAlignment="1" applyProtection="1">
      <alignment horizontal="left" wrapText="1"/>
      <protection/>
    </xf>
    <xf numFmtId="4" fontId="0" fillId="0" borderId="0" xfId="0" applyNumberFormat="1" applyFont="1" applyAlignment="1" applyProtection="1">
      <alignment horizontal="right"/>
      <protection/>
    </xf>
    <xf numFmtId="49" fontId="16" fillId="0" borderId="0" xfId="43" applyNumberFormat="1" applyFont="1" applyAlignment="1" applyProtection="1">
      <alignment horizontal="right" vertical="top" wrapText="1"/>
      <protection/>
    </xf>
    <xf numFmtId="0" fontId="16" fillId="0" borderId="0" xfId="43" applyFont="1" applyAlignment="1" applyProtection="1">
      <alignment vertical="top" wrapText="1"/>
      <protection/>
    </xf>
    <xf numFmtId="0" fontId="1" fillId="0" borderId="0" xfId="43" applyFont="1" applyAlignment="1" applyProtection="1">
      <alignment wrapText="1"/>
      <protection/>
    </xf>
    <xf numFmtId="0" fontId="1" fillId="0" borderId="0" xfId="43" applyFont="1" applyAlignment="1" applyProtection="1">
      <alignment vertical="top" wrapText="1"/>
      <protection/>
    </xf>
    <xf numFmtId="0" fontId="17" fillId="0" borderId="0" xfId="43" applyFont="1" applyAlignment="1" applyProtection="1">
      <alignment vertical="top" wrapText="1"/>
      <protection/>
    </xf>
    <xf numFmtId="49" fontId="16" fillId="0" borderId="0" xfId="44" applyNumberFormat="1" applyFont="1" applyAlignment="1" applyProtection="1">
      <alignment horizontal="right" vertical="top" wrapText="1"/>
      <protection/>
    </xf>
    <xf numFmtId="0" fontId="1" fillId="0" borderId="0" xfId="44" applyFont="1" applyAlignment="1" applyProtection="1">
      <alignment horizontal="right" wrapText="1"/>
      <protection/>
    </xf>
    <xf numFmtId="0" fontId="1" fillId="0" borderId="0" xfId="44" applyFont="1" applyAlignment="1" applyProtection="1">
      <alignment wrapText="1"/>
      <protection/>
    </xf>
    <xf numFmtId="10" fontId="1" fillId="11" borderId="0" xfId="0" applyNumberFormat="1" applyFont="1" applyFill="1" applyBorder="1" applyAlignment="1" applyProtection="1">
      <alignment/>
      <protection locked="0"/>
    </xf>
    <xf numFmtId="0" fontId="4" fillId="0" borderId="0" xfId="0" applyFont="1" applyAlignment="1" applyProtection="1">
      <alignment horizontal="left"/>
      <protection/>
    </xf>
    <xf numFmtId="0" fontId="4" fillId="0" borderId="0" xfId="0" applyFont="1" applyAlignment="1" applyProtection="1">
      <alignment/>
      <protection/>
    </xf>
    <xf numFmtId="0" fontId="3" fillId="0" borderId="0" xfId="0" applyFont="1" applyAlignment="1" applyProtection="1">
      <alignment/>
      <protection/>
    </xf>
    <xf numFmtId="0" fontId="1" fillId="0" borderId="0" xfId="0" applyFont="1" applyAlignment="1" applyProtection="1">
      <alignment/>
      <protection/>
    </xf>
    <xf numFmtId="0" fontId="5" fillId="0" borderId="0" xfId="0" applyFont="1" applyAlignment="1" applyProtection="1">
      <alignment/>
      <protection/>
    </xf>
    <xf numFmtId="0" fontId="6" fillId="0" borderId="0" xfId="0" applyFont="1" applyAlignment="1" applyProtection="1">
      <alignment/>
      <protection/>
    </xf>
    <xf numFmtId="0" fontId="7" fillId="0" borderId="0" xfId="0" applyFont="1" applyBorder="1" applyAlignment="1" applyProtection="1">
      <alignment/>
      <protection/>
    </xf>
    <xf numFmtId="0" fontId="5" fillId="0" borderId="0" xfId="0" applyFont="1" applyAlignment="1" applyProtection="1">
      <alignment horizontal="left"/>
      <protection/>
    </xf>
    <xf numFmtId="164" fontId="8" fillId="0" borderId="0" xfId="0" applyNumberFormat="1" applyFont="1" applyAlignment="1" applyProtection="1">
      <alignment/>
      <protection/>
    </xf>
    <xf numFmtId="0" fontId="5" fillId="0" borderId="0" xfId="0" applyFont="1" applyFill="1" applyBorder="1" applyAlignment="1" applyProtection="1">
      <alignment horizontal="center"/>
      <protection/>
    </xf>
    <xf numFmtId="0" fontId="5" fillId="0" borderId="0" xfId="0" applyFont="1" applyFill="1" applyBorder="1" applyAlignment="1" applyProtection="1">
      <alignment/>
      <protection/>
    </xf>
    <xf numFmtId="0" fontId="9" fillId="0" borderId="0" xfId="0" applyFont="1" applyFill="1" applyBorder="1" applyAlignment="1" applyProtection="1">
      <alignment/>
      <protection/>
    </xf>
    <xf numFmtId="0" fontId="1" fillId="0" borderId="0" xfId="0" applyFont="1" applyFill="1" applyBorder="1" applyAlignment="1" applyProtection="1">
      <alignment/>
      <protection/>
    </xf>
    <xf numFmtId="4" fontId="10" fillId="0" borderId="0" xfId="0" applyNumberFormat="1" applyFont="1" applyFill="1" applyBorder="1" applyAlignment="1" applyProtection="1">
      <alignment/>
      <protection/>
    </xf>
    <xf numFmtId="0" fontId="1" fillId="0" borderId="0" xfId="0" applyFont="1" applyFill="1" applyAlignment="1" applyProtection="1">
      <alignment/>
      <protection/>
    </xf>
    <xf numFmtId="0" fontId="11" fillId="0" borderId="0" xfId="0" applyFont="1" applyBorder="1" applyAlignment="1" applyProtection="1">
      <alignment/>
      <protection/>
    </xf>
    <xf numFmtId="49" fontId="6" fillId="0" borderId="0" xfId="0" applyNumberFormat="1" applyFont="1" applyFill="1" applyBorder="1" applyAlignment="1" applyProtection="1">
      <alignment horizontal="center" vertical="top"/>
      <protection/>
    </xf>
    <xf numFmtId="4" fontId="6" fillId="0" borderId="19" xfId="34" applyNumberFormat="1" applyFont="1" applyFill="1" applyBorder="1" applyProtection="1">
      <alignment/>
      <protection/>
    </xf>
    <xf numFmtId="0" fontId="6" fillId="0" borderId="0" xfId="0" applyFont="1" applyBorder="1" applyAlignment="1" applyProtection="1">
      <alignment/>
      <protection/>
    </xf>
    <xf numFmtId="4" fontId="6" fillId="33" borderId="20" xfId="34" applyNumberFormat="1" applyFont="1" applyFill="1" applyBorder="1" applyProtection="1">
      <alignment/>
      <protection/>
    </xf>
    <xf numFmtId="0" fontId="11" fillId="0" borderId="0" xfId="0" applyFont="1" applyAlignment="1" applyProtection="1">
      <alignment/>
      <protection/>
    </xf>
    <xf numFmtId="0" fontId="5" fillId="0" borderId="0" xfId="0" applyFont="1" applyBorder="1" applyAlignment="1" applyProtection="1">
      <alignment horizontal="right"/>
      <protection/>
    </xf>
    <xf numFmtId="0" fontId="5" fillId="0" borderId="0" xfId="0" applyFont="1" applyBorder="1" applyAlignment="1" applyProtection="1">
      <alignment/>
      <protection/>
    </xf>
    <xf numFmtId="0" fontId="1" fillId="0" borderId="0" xfId="0" applyFont="1" applyBorder="1" applyAlignment="1" applyProtection="1">
      <alignment/>
      <protection/>
    </xf>
    <xf numFmtId="0" fontId="12" fillId="0" borderId="0" xfId="0" applyFont="1" applyBorder="1" applyAlignment="1" applyProtection="1">
      <alignment/>
      <protection/>
    </xf>
    <xf numFmtId="4" fontId="12" fillId="0" borderId="0" xfId="0" applyNumberFormat="1" applyFont="1" applyAlignment="1" applyProtection="1">
      <alignment/>
      <protection/>
    </xf>
    <xf numFmtId="0" fontId="13" fillId="0" borderId="0" xfId="0" applyFont="1" applyBorder="1" applyAlignment="1" applyProtection="1">
      <alignment/>
      <protection/>
    </xf>
    <xf numFmtId="0" fontId="14" fillId="0" borderId="0" xfId="0" applyFont="1" applyBorder="1" applyAlignment="1" applyProtection="1">
      <alignment/>
      <protection/>
    </xf>
    <xf numFmtId="0" fontId="1" fillId="0" borderId="0" xfId="0" applyFont="1" applyBorder="1" applyAlignment="1" applyProtection="1">
      <alignment horizontal="right"/>
      <protection/>
    </xf>
    <xf numFmtId="4" fontId="12" fillId="0" borderId="0" xfId="0" applyNumberFormat="1" applyFont="1" applyBorder="1" applyAlignment="1" applyProtection="1">
      <alignment/>
      <protection/>
    </xf>
    <xf numFmtId="0" fontId="15" fillId="35" borderId="0" xfId="0" applyFont="1" applyFill="1" applyBorder="1" applyAlignment="1" applyProtection="1">
      <alignment/>
      <protection/>
    </xf>
    <xf numFmtId="0" fontId="1" fillId="35" borderId="0" xfId="0" applyFont="1" applyFill="1" applyBorder="1" applyAlignment="1" applyProtection="1">
      <alignment/>
      <protection/>
    </xf>
    <xf numFmtId="0" fontId="15" fillId="0" borderId="0" xfId="0" applyFont="1" applyBorder="1" applyAlignment="1" applyProtection="1">
      <alignment/>
      <protection/>
    </xf>
    <xf numFmtId="4" fontId="14" fillId="0" borderId="0" xfId="0" applyNumberFormat="1" applyFont="1" applyBorder="1" applyAlignment="1" applyProtection="1">
      <alignment/>
      <protection/>
    </xf>
    <xf numFmtId="0" fontId="16" fillId="0" borderId="0" xfId="0" applyFont="1" applyAlignment="1" applyProtection="1">
      <alignment/>
      <protection/>
    </xf>
    <xf numFmtId="0" fontId="16" fillId="0" borderId="0" xfId="0" applyFont="1" applyAlignment="1" applyProtection="1">
      <alignment horizontal="right"/>
      <protection/>
    </xf>
    <xf numFmtId="4" fontId="4" fillId="0" borderId="0" xfId="0" applyNumberFormat="1" applyFont="1" applyAlignment="1" applyProtection="1">
      <alignment/>
      <protection/>
    </xf>
    <xf numFmtId="0" fontId="1" fillId="0" borderId="0" xfId="0" applyFont="1" applyAlignment="1" applyProtection="1">
      <alignment horizontal="right"/>
      <protection/>
    </xf>
    <xf numFmtId="4" fontId="3" fillId="0" borderId="0" xfId="0" applyNumberFormat="1" applyFont="1" applyAlignment="1" applyProtection="1">
      <alignment/>
      <protection/>
    </xf>
    <xf numFmtId="0" fontId="6" fillId="0" borderId="0" xfId="0" applyFont="1" applyBorder="1" applyAlignment="1" applyProtection="1">
      <alignment/>
      <protection/>
    </xf>
    <xf numFmtId="0" fontId="7" fillId="0" borderId="0" xfId="0" applyFont="1" applyBorder="1" applyAlignment="1" applyProtection="1">
      <alignment/>
      <protection/>
    </xf>
    <xf numFmtId="0" fontId="6" fillId="0" borderId="0" xfId="0" applyFont="1" applyFill="1" applyBorder="1" applyAlignment="1" applyProtection="1">
      <alignment/>
      <protection/>
    </xf>
  </cellXfs>
  <cellStyles count="55">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Excel Built-in Normal" xfId="34"/>
    <cellStyle name="Izhod" xfId="35"/>
    <cellStyle name="Naslov" xfId="36"/>
    <cellStyle name="Naslov 1" xfId="37"/>
    <cellStyle name="Naslov 2" xfId="38"/>
    <cellStyle name="Naslov 3" xfId="39"/>
    <cellStyle name="Naslov 4" xfId="40"/>
    <cellStyle name="Navadno 10 2" xfId="41"/>
    <cellStyle name="Navadno 2" xfId="42"/>
    <cellStyle name="Navadno 2 2" xfId="43"/>
    <cellStyle name="Navadno 3" xfId="44"/>
    <cellStyle name="Navadno_celoten popis" xfId="45"/>
    <cellStyle name="Navadno_HitPro-BOHOR-talno_08(1)" xfId="46"/>
    <cellStyle name="Nevtralno" xfId="47"/>
    <cellStyle name="Normal_TUŠMs-popis ogrevanje+plin-PZI" xfId="48"/>
    <cellStyle name="Percent" xfId="49"/>
    <cellStyle name="Opomba" xfId="50"/>
    <cellStyle name="Opozorilo" xfId="51"/>
    <cellStyle name="Pojasnjevalno besedilo" xfId="52"/>
    <cellStyle name="Poudarek1" xfId="53"/>
    <cellStyle name="Poudarek2" xfId="54"/>
    <cellStyle name="Poudarek3" xfId="55"/>
    <cellStyle name="Poudarek4" xfId="56"/>
    <cellStyle name="Poudarek5" xfId="57"/>
    <cellStyle name="Poudarek6" xfId="58"/>
    <cellStyle name="Povezana celica" xfId="59"/>
    <cellStyle name="Preveri celico" xfId="60"/>
    <cellStyle name="Računanje" xfId="61"/>
    <cellStyle name="Slabo" xfId="62"/>
    <cellStyle name="Currency" xfId="63"/>
    <cellStyle name="Currency [0]" xfId="64"/>
    <cellStyle name="Comma" xfId="65"/>
    <cellStyle name="Comma [0]" xfId="66"/>
    <cellStyle name="Vnos" xfId="67"/>
    <cellStyle name="Vsota"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6E6E6"/>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E3E3E3"/>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Pisar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3"/>
  <sheetViews>
    <sheetView view="pageBreakPreview" zoomScale="130" zoomScaleNormal="70" zoomScaleSheetLayoutView="130" zoomScalePageLayoutView="0" workbookViewId="0" topLeftCell="A7">
      <selection activeCell="E24" sqref="E24"/>
    </sheetView>
  </sheetViews>
  <sheetFormatPr defaultColWidth="9.00390625" defaultRowHeight="12.75"/>
  <cols>
    <col min="1" max="1" width="2.625" style="153" customWidth="1"/>
    <col min="2" max="2" width="5.25390625" style="187" customWidth="1"/>
    <col min="3" max="3" width="9.125" style="153" customWidth="1"/>
    <col min="4" max="4" width="16.875" style="153" customWidth="1"/>
    <col min="5" max="5" width="33.25390625" style="153" customWidth="1"/>
    <col min="6" max="6" width="0" style="153" hidden="1" customWidth="1"/>
    <col min="7" max="7" width="15.00390625" style="153" customWidth="1"/>
    <col min="8" max="8" width="1.12109375" style="153" customWidth="1"/>
    <col min="9" max="9" width="0" style="152" hidden="1" customWidth="1"/>
    <col min="10" max="16384" width="9.125" style="153" customWidth="1"/>
  </cols>
  <sheetData>
    <row r="1" spans="1:8" ht="18">
      <c r="A1" s="150"/>
      <c r="B1" s="151" t="s">
        <v>0</v>
      </c>
      <c r="C1" s="151"/>
      <c r="D1" s="151"/>
      <c r="E1" s="151"/>
      <c r="F1" s="152"/>
      <c r="G1" s="152"/>
      <c r="H1" s="152"/>
    </row>
    <row r="2" spans="1:8" ht="18">
      <c r="A2" s="150"/>
      <c r="B2" s="151"/>
      <c r="C2" s="151"/>
      <c r="D2" s="151"/>
      <c r="E2" s="151"/>
      <c r="F2" s="152"/>
      <c r="G2" s="152"/>
      <c r="H2" s="152"/>
    </row>
    <row r="3" spans="1:8" ht="20.25" customHeight="1">
      <c r="A3" s="150"/>
      <c r="B3" s="151" t="s">
        <v>1</v>
      </c>
      <c r="C3" s="151"/>
      <c r="D3" s="151"/>
      <c r="E3" s="151"/>
      <c r="F3" s="152"/>
      <c r="G3" s="152"/>
      <c r="H3" s="152"/>
    </row>
    <row r="4" spans="1:8" ht="18">
      <c r="A4" s="150"/>
      <c r="B4" s="151"/>
      <c r="C4" s="151"/>
      <c r="D4" s="151"/>
      <c r="E4" s="151"/>
      <c r="F4" s="154"/>
      <c r="G4" s="154"/>
      <c r="H4" s="152"/>
    </row>
    <row r="5" spans="1:8" ht="18">
      <c r="A5" s="150"/>
      <c r="B5" s="155"/>
      <c r="C5" s="155"/>
      <c r="D5" s="155"/>
      <c r="E5" s="155"/>
      <c r="F5" s="154"/>
      <c r="G5" s="154"/>
      <c r="H5" s="152"/>
    </row>
    <row r="6" spans="1:8" ht="20.25">
      <c r="A6" s="150"/>
      <c r="B6" s="109"/>
      <c r="C6" s="190" t="s">
        <v>2</v>
      </c>
      <c r="D6" s="190"/>
      <c r="E6" s="190"/>
      <c r="F6" s="190"/>
      <c r="G6" s="154"/>
      <c r="H6" s="152"/>
    </row>
    <row r="7" spans="1:8" ht="18">
      <c r="A7" s="150"/>
      <c r="B7" s="109"/>
      <c r="C7" s="109"/>
      <c r="D7" s="109"/>
      <c r="E7" s="155"/>
      <c r="F7" s="154"/>
      <c r="G7" s="154"/>
      <c r="H7" s="152"/>
    </row>
    <row r="8" spans="1:6" ht="20.25">
      <c r="A8" s="157"/>
      <c r="B8" s="158"/>
      <c r="C8" s="190" t="s">
        <v>3</v>
      </c>
      <c r="D8" s="190"/>
      <c r="E8" s="190"/>
      <c r="F8" s="190"/>
    </row>
    <row r="9" spans="1:6" ht="20.25">
      <c r="A9" s="157"/>
      <c r="B9" s="158"/>
      <c r="C9" s="156"/>
      <c r="D9" s="156"/>
      <c r="E9" s="156"/>
      <c r="F9" s="156"/>
    </row>
    <row r="10" spans="1:9" s="164" customFormat="1" ht="16.5" customHeight="1">
      <c r="A10" s="159"/>
      <c r="B10" s="160"/>
      <c r="C10" s="160"/>
      <c r="D10" s="160"/>
      <c r="E10" s="161"/>
      <c r="F10" s="162"/>
      <c r="G10" s="163"/>
      <c r="H10" s="163"/>
      <c r="I10" s="163"/>
    </row>
    <row r="11" spans="1:9" s="164" customFormat="1" ht="16.5" customHeight="1">
      <c r="A11" s="165"/>
      <c r="B11" s="166"/>
      <c r="C11" s="191" t="s">
        <v>4</v>
      </c>
      <c r="D11" s="191"/>
      <c r="E11" s="191"/>
      <c r="F11" s="191"/>
      <c r="G11" s="167"/>
      <c r="H11" s="163"/>
      <c r="I11" s="163"/>
    </row>
    <row r="12" spans="1:9" s="164" customFormat="1" ht="16.5" customHeight="1">
      <c r="A12" s="165"/>
      <c r="B12" s="166"/>
      <c r="C12" s="189" t="s">
        <v>5</v>
      </c>
      <c r="D12" s="189"/>
      <c r="E12" s="189"/>
      <c r="F12" s="189"/>
      <c r="G12" s="169">
        <f>'B.SPLOŠNA DELA'!G36</f>
        <v>0</v>
      </c>
      <c r="H12" s="163"/>
      <c r="I12" s="163"/>
    </row>
    <row r="13" spans="1:9" s="164" customFormat="1" ht="15.75">
      <c r="A13" s="165"/>
      <c r="B13" s="166"/>
      <c r="C13" s="189" t="s">
        <v>6</v>
      </c>
      <c r="D13" s="189"/>
      <c r="E13" s="189"/>
      <c r="F13" s="189"/>
      <c r="G13" s="169">
        <f>'C.GEOSONDE'!G72</f>
        <v>0</v>
      </c>
      <c r="H13" s="163"/>
      <c r="I13" s="163"/>
    </row>
    <row r="14" spans="1:9" s="164" customFormat="1" ht="15.75">
      <c r="A14" s="165"/>
      <c r="B14" s="166"/>
      <c r="C14" s="189" t="s">
        <v>7</v>
      </c>
      <c r="D14" s="189"/>
      <c r="E14" s="189"/>
      <c r="F14" s="189"/>
      <c r="G14" s="169">
        <f>'D. CEVNI RAZVODI IN OPREMA'!G194</f>
        <v>0</v>
      </c>
      <c r="H14" s="163"/>
      <c r="I14" s="163"/>
    </row>
    <row r="15" spans="1:9" s="164" customFormat="1" ht="15.75">
      <c r="A15" s="165"/>
      <c r="B15" s="166"/>
      <c r="C15" s="189" t="s">
        <v>8</v>
      </c>
      <c r="D15" s="189"/>
      <c r="E15" s="189"/>
      <c r="F15" s="189"/>
      <c r="G15" s="169">
        <f>'E. GRADBENA DELA _ZUNANJA'!G46</f>
        <v>0</v>
      </c>
      <c r="H15" s="163"/>
      <c r="I15" s="163"/>
    </row>
    <row r="16" spans="1:9" s="164" customFormat="1" ht="15.75">
      <c r="A16" s="165"/>
      <c r="B16" s="166"/>
      <c r="C16" s="168" t="s">
        <v>9</v>
      </c>
      <c r="D16" s="168"/>
      <c r="E16" s="168"/>
      <c r="F16" s="168"/>
      <c r="G16" s="169"/>
      <c r="H16" s="163"/>
      <c r="I16" s="163"/>
    </row>
    <row r="17" spans="1:9" s="164" customFormat="1" ht="15.75">
      <c r="A17" s="165"/>
      <c r="B17" s="166"/>
      <c r="C17" s="189" t="s">
        <v>10</v>
      </c>
      <c r="D17" s="189"/>
      <c r="E17" s="189"/>
      <c r="F17" s="189"/>
      <c r="G17" s="169">
        <f>'F. GRADBENA DELA _NOTRANJA'!G28</f>
        <v>0</v>
      </c>
      <c r="H17" s="163"/>
      <c r="I17" s="163"/>
    </row>
    <row r="18" spans="1:9" s="164" customFormat="1" ht="15.75">
      <c r="A18" s="165"/>
      <c r="B18" s="166"/>
      <c r="C18" s="168" t="s">
        <v>9</v>
      </c>
      <c r="D18" s="168"/>
      <c r="E18" s="168"/>
      <c r="F18" s="168"/>
      <c r="G18" s="169"/>
      <c r="H18" s="163"/>
      <c r="I18" s="163"/>
    </row>
    <row r="19" spans="1:9" s="164" customFormat="1" ht="15.75">
      <c r="A19" s="165"/>
      <c r="B19" s="166"/>
      <c r="C19" s="189" t="s">
        <v>11</v>
      </c>
      <c r="D19" s="189"/>
      <c r="E19" s="189"/>
      <c r="F19" s="189"/>
      <c r="G19" s="169">
        <f>'G. DEMONTAŽNA DELA'!G46</f>
        <v>0</v>
      </c>
      <c r="H19" s="163"/>
      <c r="I19" s="163"/>
    </row>
    <row r="20" spans="1:9" s="164" customFormat="1" ht="15.75">
      <c r="A20" s="165"/>
      <c r="B20" s="166"/>
      <c r="C20" s="189" t="s">
        <v>12</v>
      </c>
      <c r="D20" s="189"/>
      <c r="E20" s="189"/>
      <c r="F20" s="189"/>
      <c r="G20" s="169">
        <f>'H- elektroinstalacije'!G126</f>
        <v>0</v>
      </c>
      <c r="H20" s="163"/>
      <c r="I20" s="163"/>
    </row>
    <row r="21" spans="1:9" s="164" customFormat="1" ht="16.5" customHeight="1">
      <c r="A21" s="170"/>
      <c r="B21" s="171"/>
      <c r="C21" s="172"/>
      <c r="D21" s="173"/>
      <c r="E21" s="173"/>
      <c r="F21" s="174"/>
      <c r="G21" s="175"/>
      <c r="H21" s="163"/>
      <c r="I21" s="163"/>
    </row>
    <row r="22" spans="1:9" s="164" customFormat="1" ht="16.5" customHeight="1">
      <c r="A22" s="165"/>
      <c r="B22" s="171"/>
      <c r="C22" s="176" t="s">
        <v>13</v>
      </c>
      <c r="D22" s="174"/>
      <c r="E22" s="173"/>
      <c r="F22" s="177" t="e">
        <f>#REF!+#REF!+#REF!+#REF!+#REF!</f>
        <v>#REF!</v>
      </c>
      <c r="G22" s="169">
        <f>SUM(G12:G20)</f>
        <v>0</v>
      </c>
      <c r="H22" s="163"/>
      <c r="I22" s="163"/>
    </row>
    <row r="23" spans="1:9" s="164" customFormat="1" ht="16.5" customHeight="1">
      <c r="A23" s="165"/>
      <c r="B23" s="171"/>
      <c r="C23" s="176" t="s">
        <v>327</v>
      </c>
      <c r="D23" s="174"/>
      <c r="E23" s="149">
        <v>0</v>
      </c>
      <c r="F23" s="177"/>
      <c r="G23" s="169">
        <f>-(G22*E23)</f>
        <v>0</v>
      </c>
      <c r="H23" s="163"/>
      <c r="I23" s="163"/>
    </row>
    <row r="24" spans="1:9" s="164" customFormat="1" ht="16.5" customHeight="1">
      <c r="A24" s="165"/>
      <c r="B24" s="171"/>
      <c r="C24" s="176" t="s">
        <v>328</v>
      </c>
      <c r="D24" s="174"/>
      <c r="E24" s="173"/>
      <c r="F24" s="177"/>
      <c r="G24" s="169">
        <f>G22+G23</f>
        <v>0</v>
      </c>
      <c r="H24" s="163"/>
      <c r="I24" s="163"/>
    </row>
    <row r="25" spans="1:9" s="164" customFormat="1" ht="16.5" customHeight="1">
      <c r="A25" s="165"/>
      <c r="B25" s="178"/>
      <c r="C25" s="174"/>
      <c r="D25" s="179"/>
      <c r="E25" s="173"/>
      <c r="F25" s="174"/>
      <c r="G25" s="179"/>
      <c r="H25" s="163"/>
      <c r="I25" s="163"/>
    </row>
    <row r="26" spans="1:9" s="164" customFormat="1" ht="16.5" customHeight="1">
      <c r="A26" s="165"/>
      <c r="B26" s="171"/>
      <c r="C26" s="176" t="s">
        <v>14</v>
      </c>
      <c r="D26" s="174"/>
      <c r="E26" s="173"/>
      <c r="F26" s="177" t="e">
        <f>#REF!+#REF!+#REF!+#REF!+#REF!</f>
        <v>#REF!</v>
      </c>
      <c r="G26" s="169">
        <f>0.22*SUM(G24)</f>
        <v>0</v>
      </c>
      <c r="H26" s="163"/>
      <c r="I26" s="163"/>
    </row>
    <row r="27" spans="1:9" s="164" customFormat="1" ht="16.5" customHeight="1">
      <c r="A27" s="165"/>
      <c r="B27" s="178"/>
      <c r="C27" s="174"/>
      <c r="D27" s="179"/>
      <c r="E27" s="173"/>
      <c r="F27" s="174"/>
      <c r="G27" s="179"/>
      <c r="H27" s="163"/>
      <c r="I27" s="163"/>
    </row>
    <row r="28" spans="1:9" s="164" customFormat="1" ht="16.5" customHeight="1">
      <c r="A28" s="165"/>
      <c r="B28" s="178"/>
      <c r="C28" s="180" t="s">
        <v>15</v>
      </c>
      <c r="D28" s="181"/>
      <c r="E28" s="173"/>
      <c r="F28" s="177" t="e">
        <f>SUM(F22+F26)</f>
        <v>#REF!</v>
      </c>
      <c r="G28" s="169">
        <f>SUM(G22:G26)</f>
        <v>0</v>
      </c>
      <c r="H28" s="163"/>
      <c r="I28" s="163"/>
    </row>
    <row r="29" spans="1:9" s="164" customFormat="1" ht="16.5" customHeight="1">
      <c r="A29" s="165"/>
      <c r="B29" s="178"/>
      <c r="C29" s="182"/>
      <c r="D29" s="173"/>
      <c r="E29" s="173"/>
      <c r="F29" s="177"/>
      <c r="G29" s="183"/>
      <c r="H29" s="163"/>
      <c r="I29" s="163"/>
    </row>
    <row r="30" spans="1:9" s="164" customFormat="1" ht="16.5" customHeight="1">
      <c r="A30" s="159"/>
      <c r="B30" s="160"/>
      <c r="C30" s="160"/>
      <c r="D30" s="160"/>
      <c r="E30" s="161"/>
      <c r="F30" s="162"/>
      <c r="G30" s="163"/>
      <c r="H30" s="163"/>
      <c r="I30" s="163"/>
    </row>
    <row r="31" spans="2:9" s="184" customFormat="1" ht="18">
      <c r="B31" s="185"/>
      <c r="I31" s="186"/>
    </row>
    <row r="32" ht="18">
      <c r="I32" s="188"/>
    </row>
    <row r="33" ht="18">
      <c r="I33" s="188"/>
    </row>
  </sheetData>
  <sheetProtection password="CAF5" sheet="1"/>
  <mergeCells count="10">
    <mergeCell ref="C15:F15"/>
    <mergeCell ref="C17:F17"/>
    <mergeCell ref="C19:F19"/>
    <mergeCell ref="C20:F20"/>
    <mergeCell ref="C6:F6"/>
    <mergeCell ref="C8:F8"/>
    <mergeCell ref="C11:F11"/>
    <mergeCell ref="C12:F12"/>
    <mergeCell ref="C13:F13"/>
    <mergeCell ref="C14:F14"/>
  </mergeCells>
  <printOptions/>
  <pageMargins left="0.7875" right="0.7875" top="0.8861111111111111" bottom="1.0527777777777778" header="0.5118055555555555" footer="0.7875"/>
  <pageSetup horizontalDpi="300" verticalDpi="300" orientation="portrait" paperSize="9" r:id="rId1"/>
  <headerFooter alignWithMargins="0">
    <oddFooter>&amp;C&amp;"Times New Roman,Navadno"&amp;12Stran &amp;P</oddFooter>
  </headerFooter>
</worksheet>
</file>

<file path=xl/worksheets/sheet2.xml><?xml version="1.0" encoding="utf-8"?>
<worksheet xmlns="http://schemas.openxmlformats.org/spreadsheetml/2006/main" xmlns:r="http://schemas.openxmlformats.org/officeDocument/2006/relationships">
  <dimension ref="A1:C52"/>
  <sheetViews>
    <sheetView view="pageBreakPreview" zoomScale="130" zoomScaleNormal="70" zoomScaleSheetLayoutView="130" zoomScalePageLayoutView="0" workbookViewId="0" topLeftCell="A1">
      <selection activeCell="B9" sqref="B9"/>
    </sheetView>
  </sheetViews>
  <sheetFormatPr defaultColWidth="9.00390625" defaultRowHeight="12.75"/>
  <cols>
    <col min="1" max="1" width="4.125" style="141" customWidth="1"/>
    <col min="2" max="2" width="81.125" style="144" customWidth="1"/>
    <col min="3" max="16384" width="9.125" style="143" customWidth="1"/>
  </cols>
  <sheetData>
    <row r="1" spans="1:2" ht="12.75">
      <c r="A1" s="141" t="s">
        <v>16</v>
      </c>
      <c r="B1" s="142" t="s">
        <v>17</v>
      </c>
    </row>
    <row r="2" ht="25.5">
      <c r="B2" s="144" t="s">
        <v>18</v>
      </c>
    </row>
    <row r="3" ht="25.5">
      <c r="B3" s="144" t="s">
        <v>19</v>
      </c>
    </row>
    <row r="4" ht="12.75">
      <c r="B4" s="144" t="s">
        <v>20</v>
      </c>
    </row>
    <row r="5" ht="38.25">
      <c r="B5" s="144" t="s">
        <v>21</v>
      </c>
    </row>
    <row r="6" ht="51">
      <c r="B6" s="144" t="s">
        <v>22</v>
      </c>
    </row>
    <row r="7" ht="12.75">
      <c r="B7" s="144" t="s">
        <v>23</v>
      </c>
    </row>
    <row r="8" ht="25.5">
      <c r="B8" s="144" t="s">
        <v>24</v>
      </c>
    </row>
    <row r="9" ht="38.25">
      <c r="B9" s="144" t="s">
        <v>25</v>
      </c>
    </row>
    <row r="10" ht="38.25">
      <c r="B10" s="144" t="s">
        <v>26</v>
      </c>
    </row>
    <row r="11" ht="25.5">
      <c r="B11" s="144" t="s">
        <v>27</v>
      </c>
    </row>
    <row r="12" ht="25.5">
      <c r="B12" s="144" t="s">
        <v>28</v>
      </c>
    </row>
    <row r="13" ht="38.25">
      <c r="B13" s="144" t="s">
        <v>29</v>
      </c>
    </row>
    <row r="14" ht="63.75">
      <c r="B14" s="144" t="s">
        <v>30</v>
      </c>
    </row>
    <row r="15" ht="63.75">
      <c r="B15" s="144" t="s">
        <v>31</v>
      </c>
    </row>
    <row r="16" ht="140.25">
      <c r="B16" s="144" t="s">
        <v>32</v>
      </c>
    </row>
    <row r="17" ht="127.5">
      <c r="B17" s="144" t="s">
        <v>33</v>
      </c>
    </row>
    <row r="18" ht="102">
      <c r="B18" s="144" t="s">
        <v>34</v>
      </c>
    </row>
    <row r="19" ht="12.75">
      <c r="B19" s="145" t="s">
        <v>35</v>
      </c>
    </row>
    <row r="20" ht="12.75">
      <c r="B20" s="142" t="s">
        <v>36</v>
      </c>
    </row>
    <row r="21" ht="12.75">
      <c r="B21" s="142" t="s">
        <v>37</v>
      </c>
    </row>
    <row r="22" ht="12.75">
      <c r="B22" s="144" t="s">
        <v>38</v>
      </c>
    </row>
    <row r="23" ht="12.75">
      <c r="B23" s="144" t="s">
        <v>39</v>
      </c>
    </row>
    <row r="24" ht="12.75">
      <c r="B24" s="144" t="s">
        <v>40</v>
      </c>
    </row>
    <row r="25" ht="25.5">
      <c r="B25" s="144" t="s">
        <v>41</v>
      </c>
    </row>
    <row r="26" ht="12.75">
      <c r="B26" s="144" t="s">
        <v>42</v>
      </c>
    </row>
    <row r="27" ht="12.75">
      <c r="B27" s="144" t="s">
        <v>43</v>
      </c>
    </row>
    <row r="28" ht="12.75">
      <c r="B28" s="144" t="s">
        <v>44</v>
      </c>
    </row>
    <row r="29" ht="12.75">
      <c r="B29" s="144" t="s">
        <v>45</v>
      </c>
    </row>
    <row r="30" ht="38.25">
      <c r="B30" s="144" t="s">
        <v>46</v>
      </c>
    </row>
    <row r="31" ht="12.75">
      <c r="B31" s="144" t="s">
        <v>47</v>
      </c>
    </row>
    <row r="33" ht="12.75">
      <c r="B33" s="144" t="s">
        <v>48</v>
      </c>
    </row>
    <row r="34" ht="12.75">
      <c r="B34" s="144" t="s">
        <v>49</v>
      </c>
    </row>
    <row r="35" ht="12.75">
      <c r="B35" s="144" t="s">
        <v>50</v>
      </c>
    </row>
    <row r="36" ht="12.75">
      <c r="B36" s="144" t="s">
        <v>51</v>
      </c>
    </row>
    <row r="37" ht="12.75">
      <c r="B37" s="144" t="s">
        <v>52</v>
      </c>
    </row>
    <row r="38" ht="12.75">
      <c r="B38" s="144" t="s">
        <v>53</v>
      </c>
    </row>
    <row r="39" ht="12.75">
      <c r="B39" s="144" t="s">
        <v>54</v>
      </c>
    </row>
    <row r="40" ht="12.75">
      <c r="B40" s="144" t="s">
        <v>55</v>
      </c>
    </row>
    <row r="41" ht="12.75">
      <c r="B41" s="144" t="s">
        <v>326</v>
      </c>
    </row>
    <row r="42" ht="12.75">
      <c r="B42" s="144" t="s">
        <v>56</v>
      </c>
    </row>
    <row r="43" ht="12.75">
      <c r="B43" s="144" t="s">
        <v>57</v>
      </c>
    </row>
    <row r="44" ht="25.5">
      <c r="B44" s="144" t="s">
        <v>58</v>
      </c>
    </row>
    <row r="49" spans="1:3" s="148" customFormat="1" ht="12.75">
      <c r="A49" s="146"/>
      <c r="B49" s="144"/>
      <c r="C49" s="147"/>
    </row>
    <row r="50" spans="1:3" s="148" customFormat="1" ht="12.75">
      <c r="A50" s="146"/>
      <c r="B50" s="144"/>
      <c r="C50" s="147"/>
    </row>
    <row r="51" spans="1:3" s="148" customFormat="1" ht="12.75">
      <c r="A51" s="146"/>
      <c r="B51" s="144"/>
      <c r="C51" s="147"/>
    </row>
    <row r="52" spans="1:3" s="148" customFormat="1" ht="12.75">
      <c r="A52" s="146"/>
      <c r="B52" s="144"/>
      <c r="C52" s="147"/>
    </row>
  </sheetData>
  <sheetProtection password="CAF5" sheet="1" selectLockedCells="1" selectUnlockedCells="1"/>
  <printOptions/>
  <pageMargins left="0.7875" right="0.7875" top="1.0527777777777778" bottom="1.0527777777777778" header="0.7875" footer="0.7875"/>
  <pageSetup horizontalDpi="300" verticalDpi="300" orientation="portrait" paperSize="9" r:id="rId1"/>
  <headerFooter alignWithMargins="0">
    <oddHeader>&amp;C&amp;"Times New Roman,Navadno"&amp;12&amp;A</oddHeader>
    <oddFooter>&amp;C&amp;"Times New Roman,Navadno"&amp;12Stran &amp;P</oddFooter>
  </headerFooter>
  <rowBreaks count="1" manualBreakCount="1">
    <brk id="16" max="255" man="1"/>
  </rowBreaks>
</worksheet>
</file>

<file path=xl/worksheets/sheet3.xml><?xml version="1.0" encoding="utf-8"?>
<worksheet xmlns="http://schemas.openxmlformats.org/spreadsheetml/2006/main" xmlns:r="http://schemas.openxmlformats.org/officeDocument/2006/relationships">
  <dimension ref="A1:G44"/>
  <sheetViews>
    <sheetView view="pageBreakPreview" zoomScale="130" zoomScaleNormal="70" zoomScaleSheetLayoutView="130" zoomScalePageLayoutView="0" workbookViewId="0" topLeftCell="A13">
      <selection activeCell="E29" sqref="E29"/>
    </sheetView>
  </sheetViews>
  <sheetFormatPr defaultColWidth="9.00390625" defaultRowHeight="12.75"/>
  <cols>
    <col min="1" max="1" width="5.375" style="124" customWidth="1"/>
    <col min="2" max="2" width="56.75390625" style="109" customWidth="1"/>
    <col min="3" max="3" width="7.125" style="109" customWidth="1"/>
    <col min="4" max="4" width="2.00390625" style="109" customWidth="1"/>
    <col min="5" max="5" width="11.75390625" style="129" customWidth="1"/>
    <col min="6" max="6" width="1.875" style="110" customWidth="1"/>
    <col min="7" max="7" width="9.00390625" style="109" customWidth="1"/>
    <col min="8" max="16384" width="9.125" style="109" customWidth="1"/>
  </cols>
  <sheetData>
    <row r="1" spans="1:6" s="104" customFormat="1" ht="15.75">
      <c r="A1" s="102" t="s">
        <v>59</v>
      </c>
      <c r="B1" s="103" t="s">
        <v>60</v>
      </c>
      <c r="E1" s="125"/>
      <c r="F1" s="105"/>
    </row>
    <row r="2" spans="1:6" s="104" customFormat="1" ht="7.5" customHeight="1">
      <c r="A2" s="103"/>
      <c r="B2" s="103"/>
      <c r="E2" s="125"/>
      <c r="F2" s="105"/>
    </row>
    <row r="3" spans="1:6" s="104" customFormat="1" ht="15.75">
      <c r="A3" s="103"/>
      <c r="B3" s="103"/>
      <c r="E3" s="125"/>
      <c r="F3" s="105"/>
    </row>
    <row r="4" spans="1:7" s="104" customFormat="1" ht="12.75">
      <c r="A4" s="4"/>
      <c r="B4" s="5" t="s">
        <v>61</v>
      </c>
      <c r="C4" s="6" t="s">
        <v>62</v>
      </c>
      <c r="D4" s="7"/>
      <c r="E4" s="126" t="s">
        <v>63</v>
      </c>
      <c r="F4" s="7"/>
      <c r="G4" s="8" t="s">
        <v>64</v>
      </c>
    </row>
    <row r="5" spans="1:7" s="104" customFormat="1" ht="12.75">
      <c r="A5" s="9"/>
      <c r="B5" s="10"/>
      <c r="C5" s="11"/>
      <c r="D5" s="12"/>
      <c r="E5" s="127"/>
      <c r="F5" s="12"/>
      <c r="G5" s="13"/>
    </row>
    <row r="6" spans="1:7" ht="25.5">
      <c r="A6" s="106" t="s">
        <v>65</v>
      </c>
      <c r="B6" s="107" t="s">
        <v>66</v>
      </c>
      <c r="C6" s="108"/>
      <c r="E6" s="128"/>
      <c r="G6" s="111"/>
    </row>
    <row r="7" spans="1:7" ht="12.75">
      <c r="A7" s="106"/>
      <c r="B7" s="112"/>
      <c r="C7" s="113"/>
      <c r="D7" s="15"/>
      <c r="E7" s="16"/>
      <c r="F7" s="17"/>
      <c r="G7" s="18"/>
    </row>
    <row r="8" spans="1:7" ht="12.75">
      <c r="A8" s="106"/>
      <c r="B8" s="115" t="s">
        <v>67</v>
      </c>
      <c r="C8" s="114">
        <v>1</v>
      </c>
      <c r="D8" s="15"/>
      <c r="E8" s="16">
        <v>0</v>
      </c>
      <c r="F8" s="17"/>
      <c r="G8" s="18">
        <f>C8*E8</f>
        <v>0</v>
      </c>
    </row>
    <row r="9" spans="1:7" ht="12.75">
      <c r="A9" s="106"/>
      <c r="B9" s="115"/>
      <c r="C9" s="114"/>
      <c r="D9" s="15"/>
      <c r="E9" s="16"/>
      <c r="F9" s="17"/>
      <c r="G9" s="18"/>
    </row>
    <row r="10" spans="1:7" ht="12.75">
      <c r="A10" s="106"/>
      <c r="B10" s="115"/>
      <c r="C10" s="114"/>
      <c r="D10" s="15"/>
      <c r="E10" s="16"/>
      <c r="F10" s="17"/>
      <c r="G10" s="18"/>
    </row>
    <row r="11" spans="1:7" ht="51">
      <c r="A11" s="106" t="s">
        <v>68</v>
      </c>
      <c r="B11" s="107" t="s">
        <v>69</v>
      </c>
      <c r="C11" s="108"/>
      <c r="E11" s="128"/>
      <c r="G11" s="111"/>
    </row>
    <row r="12" spans="1:7" ht="12.75">
      <c r="A12" s="106"/>
      <c r="B12" s="112"/>
      <c r="C12" s="113"/>
      <c r="D12" s="15"/>
      <c r="E12" s="16"/>
      <c r="F12" s="17"/>
      <c r="G12" s="18"/>
    </row>
    <row r="13" spans="1:7" ht="12.75">
      <c r="A13" s="106"/>
      <c r="B13" s="115" t="s">
        <v>67</v>
      </c>
      <c r="C13" s="114">
        <v>1</v>
      </c>
      <c r="D13" s="15"/>
      <c r="E13" s="16">
        <v>0</v>
      </c>
      <c r="F13" s="17"/>
      <c r="G13" s="18">
        <f>C13*E13</f>
        <v>0</v>
      </c>
    </row>
    <row r="14" spans="1:7" ht="12.75">
      <c r="A14" s="106"/>
      <c r="B14" s="115"/>
      <c r="C14" s="114"/>
      <c r="D14" s="15"/>
      <c r="E14" s="16"/>
      <c r="F14" s="17"/>
      <c r="G14" s="18"/>
    </row>
    <row r="15" spans="1:7" ht="12.75">
      <c r="A15" s="106"/>
      <c r="B15" s="115"/>
      <c r="C15" s="114"/>
      <c r="D15" s="15"/>
      <c r="E15" s="16"/>
      <c r="F15" s="17"/>
      <c r="G15" s="18"/>
    </row>
    <row r="16" spans="1:7" ht="38.25">
      <c r="A16" s="106" t="s">
        <v>70</v>
      </c>
      <c r="B16" s="107" t="s">
        <v>71</v>
      </c>
      <c r="C16" s="108"/>
      <c r="E16" s="128"/>
      <c r="G16" s="111"/>
    </row>
    <row r="17" spans="1:7" ht="12.75">
      <c r="A17" s="106"/>
      <c r="B17" s="112"/>
      <c r="C17" s="114"/>
      <c r="D17" s="15"/>
      <c r="E17" s="16"/>
      <c r="F17" s="17"/>
      <c r="G17" s="18"/>
    </row>
    <row r="18" spans="1:7" ht="12.75">
      <c r="A18" s="106"/>
      <c r="B18" s="115" t="s">
        <v>67</v>
      </c>
      <c r="C18" s="114">
        <v>1</v>
      </c>
      <c r="D18" s="15"/>
      <c r="E18" s="16">
        <v>0</v>
      </c>
      <c r="F18" s="17"/>
      <c r="G18" s="18">
        <f>C18*E18</f>
        <v>0</v>
      </c>
    </row>
    <row r="19" spans="1:7" ht="12.75">
      <c r="A19" s="106"/>
      <c r="B19" s="115"/>
      <c r="C19" s="114"/>
      <c r="D19" s="15"/>
      <c r="E19" s="16"/>
      <c r="F19" s="17"/>
      <c r="G19" s="18"/>
    </row>
    <row r="20" spans="1:7" ht="12.75">
      <c r="A20" s="106"/>
      <c r="B20" s="115"/>
      <c r="C20" s="114"/>
      <c r="D20" s="15"/>
      <c r="E20" s="16"/>
      <c r="F20" s="17"/>
      <c r="G20" s="18"/>
    </row>
    <row r="21" spans="1:7" ht="25.5">
      <c r="A21" s="106" t="s">
        <v>72</v>
      </c>
      <c r="B21" s="107" t="s">
        <v>73</v>
      </c>
      <c r="C21" s="108"/>
      <c r="E21" s="128"/>
      <c r="G21" s="111"/>
    </row>
    <row r="22" spans="1:7" ht="12.75">
      <c r="A22" s="106"/>
      <c r="B22" s="112"/>
      <c r="C22" s="114"/>
      <c r="D22" s="15"/>
      <c r="E22" s="16"/>
      <c r="F22" s="17"/>
      <c r="G22" s="18"/>
    </row>
    <row r="23" spans="1:7" ht="12.75">
      <c r="A23" s="106"/>
      <c r="B23" s="115" t="s">
        <v>67</v>
      </c>
      <c r="C23" s="114">
        <v>1</v>
      </c>
      <c r="D23" s="15"/>
      <c r="E23" s="16">
        <v>0</v>
      </c>
      <c r="F23" s="17"/>
      <c r="G23" s="18">
        <f>C23*E23</f>
        <v>0</v>
      </c>
    </row>
    <row r="24" spans="1:7" ht="12.75">
      <c r="A24" s="106"/>
      <c r="B24" s="115"/>
      <c r="C24" s="114"/>
      <c r="D24" s="15"/>
      <c r="E24" s="16"/>
      <c r="F24" s="17"/>
      <c r="G24" s="18"/>
    </row>
    <row r="25" spans="1:7" ht="12.75">
      <c r="A25" s="106"/>
      <c r="B25" s="115"/>
      <c r="C25" s="114"/>
      <c r="D25" s="15"/>
      <c r="E25" s="16"/>
      <c r="F25" s="17"/>
      <c r="G25" s="18"/>
    </row>
    <row r="26" spans="1:7" ht="38.25">
      <c r="A26" s="106" t="s">
        <v>74</v>
      </c>
      <c r="B26" s="107" t="s">
        <v>75</v>
      </c>
      <c r="C26" s="108"/>
      <c r="E26" s="128"/>
      <c r="G26" s="111"/>
    </row>
    <row r="27" spans="1:7" ht="12.75">
      <c r="A27" s="106"/>
      <c r="B27" s="112"/>
      <c r="C27" s="114"/>
      <c r="D27" s="15"/>
      <c r="E27" s="16"/>
      <c r="F27" s="17"/>
      <c r="G27" s="18"/>
    </row>
    <row r="28" spans="1:7" ht="12.75">
      <c r="A28" s="106"/>
      <c r="B28" s="115" t="s">
        <v>67</v>
      </c>
      <c r="C28" s="114">
        <v>1</v>
      </c>
      <c r="D28" s="15"/>
      <c r="E28" s="16">
        <v>0</v>
      </c>
      <c r="F28" s="17"/>
      <c r="G28" s="18">
        <f>C28*E28</f>
        <v>0</v>
      </c>
    </row>
    <row r="29" spans="1:7" ht="12.75">
      <c r="A29" s="106"/>
      <c r="B29" s="115"/>
      <c r="C29" s="114"/>
      <c r="D29" s="15"/>
      <c r="E29" s="16"/>
      <c r="F29" s="17"/>
      <c r="G29" s="18"/>
    </row>
    <row r="30" spans="1:7" ht="12.75">
      <c r="A30" s="106"/>
      <c r="B30" s="115"/>
      <c r="C30" s="114"/>
      <c r="D30" s="15"/>
      <c r="E30" s="16"/>
      <c r="F30" s="17"/>
      <c r="G30" s="18"/>
    </row>
    <row r="31" spans="1:7" ht="12.75">
      <c r="A31" s="106"/>
      <c r="B31" s="115"/>
      <c r="C31" s="114"/>
      <c r="D31" s="15"/>
      <c r="E31" s="16"/>
      <c r="F31" s="17"/>
      <c r="G31" s="18"/>
    </row>
    <row r="32" spans="1:7" ht="12.75">
      <c r="A32" s="106"/>
      <c r="B32" s="115"/>
      <c r="C32" s="114"/>
      <c r="D32" s="15"/>
      <c r="E32" s="16"/>
      <c r="F32" s="17"/>
      <c r="G32" s="18"/>
    </row>
    <row r="33" spans="1:7" ht="12.75">
      <c r="A33" s="106"/>
      <c r="B33" s="115"/>
      <c r="C33" s="114"/>
      <c r="D33" s="15"/>
      <c r="E33" s="16"/>
      <c r="F33" s="17"/>
      <c r="G33" s="18"/>
    </row>
    <row r="34" spans="1:7" ht="12.75">
      <c r="A34" s="106"/>
      <c r="B34" s="115"/>
      <c r="C34" s="114"/>
      <c r="D34" s="15"/>
      <c r="E34" s="16"/>
      <c r="F34" s="17"/>
      <c r="G34" s="18"/>
    </row>
    <row r="35" spans="1:7" ht="12.75">
      <c r="A35" s="106"/>
      <c r="F35" s="109"/>
      <c r="G35" s="111"/>
    </row>
    <row r="36" spans="1:7" ht="12.75">
      <c r="A36" s="116"/>
      <c r="B36" s="117" t="s">
        <v>76</v>
      </c>
      <c r="C36" s="118"/>
      <c r="D36" s="119"/>
      <c r="E36" s="130"/>
      <c r="F36" s="120"/>
      <c r="G36" s="19">
        <f>SUM(G7:G33)</f>
        <v>0</v>
      </c>
    </row>
    <row r="37" spans="1:7" ht="12.75">
      <c r="A37" s="106"/>
      <c r="B37" s="115"/>
      <c r="C37" s="114"/>
      <c r="D37" s="15"/>
      <c r="E37" s="20"/>
      <c r="F37" s="17"/>
      <c r="G37" s="21"/>
    </row>
    <row r="38" spans="1:7" ht="12.75">
      <c r="A38" s="106"/>
      <c r="B38" s="115"/>
      <c r="C38" s="114"/>
      <c r="D38" s="15"/>
      <c r="E38" s="20"/>
      <c r="F38" s="17"/>
      <c r="G38" s="21"/>
    </row>
    <row r="39" spans="1:4" ht="12.75">
      <c r="A39" s="109"/>
      <c r="B39" s="121"/>
      <c r="C39" s="122"/>
      <c r="D39" s="123"/>
    </row>
    <row r="40" spans="1:4" ht="12.75">
      <c r="A40" s="109"/>
      <c r="B40" s="121"/>
      <c r="C40" s="122"/>
      <c r="D40" s="123"/>
    </row>
    <row r="43" ht="12.75">
      <c r="A43" s="109"/>
    </row>
    <row r="44" ht="12.75">
      <c r="A44" s="109"/>
    </row>
  </sheetData>
  <sheetProtection password="CAF5" sheet="1" formatCells="0" formatColumns="0" formatRows="0"/>
  <printOptions/>
  <pageMargins left="0.7875" right="0.19652777777777777" top="0.4722222222222222" bottom="1.304861111111111" header="0.5118055555555555" footer="0.4909722222222222"/>
  <pageSetup horizontalDpi="300" verticalDpi="300" orientation="portrait" paperSize="9" r:id="rId1"/>
  <headerFooter alignWithMargins="0">
    <oddFooter>&amp;C&amp;"Times New Roman,Navadno"&amp;12stran &amp;P</oddFooter>
  </headerFooter>
</worksheet>
</file>

<file path=xl/worksheets/sheet4.xml><?xml version="1.0" encoding="utf-8"?>
<worksheet xmlns="http://schemas.openxmlformats.org/spreadsheetml/2006/main" xmlns:r="http://schemas.openxmlformats.org/officeDocument/2006/relationships">
  <dimension ref="A1:G80"/>
  <sheetViews>
    <sheetView tabSelected="1" view="pageBreakPreview" zoomScale="130" zoomScaleNormal="70" zoomScaleSheetLayoutView="130" zoomScalePageLayoutView="0" workbookViewId="0" topLeftCell="A1">
      <selection activeCell="E9" sqref="E9"/>
    </sheetView>
  </sheetViews>
  <sheetFormatPr defaultColWidth="9.00390625" defaultRowHeight="12.75"/>
  <cols>
    <col min="1" max="1" width="5.375" style="124" customWidth="1"/>
    <col min="2" max="2" width="55.75390625" style="109" customWidth="1"/>
    <col min="3" max="3" width="9.00390625" style="109" customWidth="1"/>
    <col min="4" max="4" width="2.00390625" style="109" customWidth="1"/>
    <col min="5" max="5" width="10.75390625" style="129" customWidth="1"/>
    <col min="6" max="6" width="1.875" style="110" customWidth="1"/>
    <col min="7" max="7" width="9.00390625" style="109" customWidth="1"/>
    <col min="8" max="16384" width="9.125" style="109" customWidth="1"/>
  </cols>
  <sheetData>
    <row r="1" spans="1:6" s="104" customFormat="1" ht="15.75">
      <c r="A1" s="102" t="s">
        <v>77</v>
      </c>
      <c r="B1" s="103" t="s">
        <v>78</v>
      </c>
      <c r="E1" s="125"/>
      <c r="F1" s="105"/>
    </row>
    <row r="2" spans="1:6" s="104" customFormat="1" ht="15.75">
      <c r="A2" s="103"/>
      <c r="B2" s="103"/>
      <c r="E2" s="125"/>
      <c r="F2" s="105"/>
    </row>
    <row r="3" spans="1:7" s="104" customFormat="1" ht="12.75">
      <c r="A3" s="4"/>
      <c r="B3" s="5" t="s">
        <v>61</v>
      </c>
      <c r="C3" s="6" t="s">
        <v>62</v>
      </c>
      <c r="D3" s="7"/>
      <c r="E3" s="126" t="s">
        <v>63</v>
      </c>
      <c r="F3" s="7"/>
      <c r="G3" s="8" t="s">
        <v>64</v>
      </c>
    </row>
    <row r="4" spans="1:7" s="104" customFormat="1" ht="12.75">
      <c r="A4" s="9"/>
      <c r="B4" s="10"/>
      <c r="C4" s="11"/>
      <c r="D4" s="12"/>
      <c r="E4" s="127"/>
      <c r="F4" s="12"/>
      <c r="G4" s="13"/>
    </row>
    <row r="5" spans="1:6" ht="63.75">
      <c r="A5" s="106" t="s">
        <v>65</v>
      </c>
      <c r="B5" s="136" t="s">
        <v>79</v>
      </c>
      <c r="F5" s="109"/>
    </row>
    <row r="6" spans="1:6" ht="12.75">
      <c r="A6" s="109"/>
      <c r="B6" s="136" t="s">
        <v>80</v>
      </c>
      <c r="F6" s="109"/>
    </row>
    <row r="7" spans="1:6" ht="12.75">
      <c r="A7" s="109"/>
      <c r="B7" s="136"/>
      <c r="F7" s="109"/>
    </row>
    <row r="8" spans="1:7" ht="12.75">
      <c r="A8" s="106"/>
      <c r="B8" s="115" t="s">
        <v>81</v>
      </c>
      <c r="C8" s="114">
        <v>15</v>
      </c>
      <c r="D8" s="15"/>
      <c r="E8" s="16">
        <v>0</v>
      </c>
      <c r="F8" s="17"/>
      <c r="G8" s="21">
        <f>C8*E8</f>
        <v>0</v>
      </c>
    </row>
    <row r="9" spans="1:6" ht="12.75">
      <c r="A9" s="109"/>
      <c r="B9" s="136"/>
      <c r="F9" s="109"/>
    </row>
    <row r="10" spans="1:6" ht="12.75">
      <c r="A10" s="109"/>
      <c r="B10" s="136"/>
      <c r="F10" s="109"/>
    </row>
    <row r="11" spans="1:6" ht="38.25">
      <c r="A11" s="106" t="s">
        <v>68</v>
      </c>
      <c r="B11" s="136" t="s">
        <v>82</v>
      </c>
      <c r="F11" s="109"/>
    </row>
    <row r="12" spans="1:6" ht="38.25">
      <c r="A12" s="109"/>
      <c r="B12" s="136" t="s">
        <v>83</v>
      </c>
      <c r="F12" s="109"/>
    </row>
    <row r="13" spans="1:6" ht="25.5">
      <c r="A13" s="109"/>
      <c r="B13" s="136" t="s">
        <v>84</v>
      </c>
      <c r="F13" s="109"/>
    </row>
    <row r="14" spans="1:6" ht="12.75">
      <c r="A14" s="109"/>
      <c r="B14" s="136" t="s">
        <v>85</v>
      </c>
      <c r="F14" s="109"/>
    </row>
    <row r="15" spans="1:6" ht="25.5">
      <c r="A15" s="109"/>
      <c r="B15" s="136" t="s">
        <v>86</v>
      </c>
      <c r="F15" s="109"/>
    </row>
    <row r="16" spans="1:6" ht="25.5">
      <c r="A16" s="109"/>
      <c r="B16" s="136" t="s">
        <v>87</v>
      </c>
      <c r="F16" s="109"/>
    </row>
    <row r="17" spans="1:6" ht="25.5">
      <c r="A17" s="109"/>
      <c r="B17" s="136" t="s">
        <v>88</v>
      </c>
      <c r="F17" s="109"/>
    </row>
    <row r="18" spans="1:6" ht="12.75">
      <c r="A18" s="109"/>
      <c r="B18" s="136"/>
      <c r="F18" s="109"/>
    </row>
    <row r="19" spans="1:7" ht="12.75">
      <c r="A19" s="106"/>
      <c r="B19" s="115" t="s">
        <v>81</v>
      </c>
      <c r="C19" s="114">
        <v>15</v>
      </c>
      <c r="D19" s="15"/>
      <c r="E19" s="16">
        <v>0</v>
      </c>
      <c r="F19" s="17"/>
      <c r="G19" s="21">
        <f>C19*E19</f>
        <v>0</v>
      </c>
    </row>
    <row r="20" spans="1:6" ht="12.75">
      <c r="A20" s="109"/>
      <c r="B20" s="136"/>
      <c r="F20" s="109"/>
    </row>
    <row r="21" spans="1:6" ht="12.75">
      <c r="A21" s="109"/>
      <c r="B21" s="137"/>
      <c r="F21" s="109"/>
    </row>
    <row r="22" spans="1:7" ht="22.5" customHeight="1">
      <c r="A22" s="106" t="s">
        <v>70</v>
      </c>
      <c r="B22" s="107" t="s">
        <v>89</v>
      </c>
      <c r="C22" s="108"/>
      <c r="E22" s="128"/>
      <c r="G22" s="111"/>
    </row>
    <row r="23" spans="1:7" ht="12.75">
      <c r="A23" s="106"/>
      <c r="B23" s="112"/>
      <c r="C23" s="114"/>
      <c r="D23" s="15"/>
      <c r="E23" s="16"/>
      <c r="F23" s="17"/>
      <c r="G23" s="18"/>
    </row>
    <row r="24" spans="1:7" ht="12.75">
      <c r="A24" s="106"/>
      <c r="B24" s="115" t="s">
        <v>81</v>
      </c>
      <c r="C24" s="114">
        <v>15</v>
      </c>
      <c r="D24" s="15"/>
      <c r="E24" s="16">
        <v>0</v>
      </c>
      <c r="F24" s="17"/>
      <c r="G24" s="21">
        <f>C24*E24</f>
        <v>0</v>
      </c>
    </row>
    <row r="25" spans="1:7" ht="12.75">
      <c r="A25" s="106"/>
      <c r="B25" s="115"/>
      <c r="C25" s="114"/>
      <c r="D25" s="15"/>
      <c r="E25" s="16"/>
      <c r="F25" s="17"/>
      <c r="G25" s="18"/>
    </row>
    <row r="26" spans="1:7" ht="12.75">
      <c r="A26" s="106"/>
      <c r="B26" s="115"/>
      <c r="C26" s="114"/>
      <c r="D26" s="15"/>
      <c r="E26" s="16"/>
      <c r="F26" s="17"/>
      <c r="G26" s="18"/>
    </row>
    <row r="27" spans="1:7" ht="40.5" customHeight="1">
      <c r="A27" s="106" t="s">
        <v>72</v>
      </c>
      <c r="B27" s="107" t="s">
        <v>90</v>
      </c>
      <c r="C27" s="108"/>
      <c r="E27" s="128"/>
      <c r="G27" s="111"/>
    </row>
    <row r="28" spans="1:7" ht="12.75">
      <c r="A28" s="106"/>
      <c r="B28" s="112"/>
      <c r="C28" s="114"/>
      <c r="D28" s="15"/>
      <c r="E28" s="16"/>
      <c r="F28" s="17"/>
      <c r="G28" s="18"/>
    </row>
    <row r="29" spans="1:7" ht="12.75">
      <c r="A29" s="106"/>
      <c r="B29" s="115" t="s">
        <v>91</v>
      </c>
      <c r="C29" s="138">
        <v>38000</v>
      </c>
      <c r="D29" s="15"/>
      <c r="E29" s="16">
        <v>0</v>
      </c>
      <c r="F29" s="17"/>
      <c r="G29" s="18">
        <f>C29*E29</f>
        <v>0</v>
      </c>
    </row>
    <row r="30" spans="1:7" ht="12.75">
      <c r="A30" s="106"/>
      <c r="B30" s="115"/>
      <c r="C30" s="114"/>
      <c r="D30" s="15"/>
      <c r="E30" s="16"/>
      <c r="F30" s="17"/>
      <c r="G30" s="18"/>
    </row>
    <row r="31" spans="1:7" ht="12.75">
      <c r="A31" s="106"/>
      <c r="B31" s="115"/>
      <c r="C31" s="114"/>
      <c r="D31" s="15"/>
      <c r="E31" s="16"/>
      <c r="F31" s="17"/>
      <c r="G31" s="18"/>
    </row>
    <row r="32" spans="1:7" ht="38.25">
      <c r="A32" s="106" t="s">
        <v>74</v>
      </c>
      <c r="B32" s="107" t="s">
        <v>92</v>
      </c>
      <c r="C32" s="108"/>
      <c r="E32" s="128"/>
      <c r="G32" s="111"/>
    </row>
    <row r="33" spans="1:7" ht="12.75">
      <c r="A33" s="106"/>
      <c r="B33" s="112"/>
      <c r="C33" s="113"/>
      <c r="D33" s="15"/>
      <c r="E33" s="16"/>
      <c r="F33" s="17"/>
      <c r="G33" s="18"/>
    </row>
    <row r="34" spans="1:7" ht="12.75">
      <c r="A34" s="106"/>
      <c r="B34" s="115" t="s">
        <v>67</v>
      </c>
      <c r="C34" s="114">
        <v>1</v>
      </c>
      <c r="D34" s="15"/>
      <c r="E34" s="16">
        <v>0</v>
      </c>
      <c r="F34" s="17"/>
      <c r="G34" s="18">
        <f>C34*E34</f>
        <v>0</v>
      </c>
    </row>
    <row r="35" spans="1:7" ht="12.75">
      <c r="A35" s="106"/>
      <c r="B35" s="115"/>
      <c r="C35" s="114"/>
      <c r="D35" s="15"/>
      <c r="E35" s="16"/>
      <c r="F35" s="17"/>
      <c r="G35" s="18"/>
    </row>
    <row r="36" spans="1:7" ht="12.75">
      <c r="A36" s="106"/>
      <c r="B36" s="115"/>
      <c r="C36" s="114"/>
      <c r="D36" s="15"/>
      <c r="E36" s="16"/>
      <c r="F36" s="17"/>
      <c r="G36" s="18"/>
    </row>
    <row r="37" spans="1:7" ht="25.5">
      <c r="A37" s="106" t="s">
        <v>93</v>
      </c>
      <c r="B37" s="107" t="s">
        <v>94</v>
      </c>
      <c r="C37" s="108"/>
      <c r="E37" s="128"/>
      <c r="G37" s="111"/>
    </row>
    <row r="38" spans="1:7" ht="12.75">
      <c r="A38" s="106"/>
      <c r="B38" s="131" t="s">
        <v>95</v>
      </c>
      <c r="C38" s="114"/>
      <c r="D38" s="15"/>
      <c r="E38" s="16"/>
      <c r="F38" s="17"/>
      <c r="G38" s="18"/>
    </row>
    <row r="39" spans="1:7" ht="12.75">
      <c r="A39" s="106"/>
      <c r="B39" s="131" t="s">
        <v>96</v>
      </c>
      <c r="C39" s="114"/>
      <c r="D39" s="15"/>
      <c r="E39" s="16"/>
      <c r="F39" s="17"/>
      <c r="G39" s="18"/>
    </row>
    <row r="40" spans="1:7" ht="12.75">
      <c r="A40" s="106"/>
      <c r="B40" s="131" t="s">
        <v>97</v>
      </c>
      <c r="C40" s="114"/>
      <c r="D40" s="15"/>
      <c r="E40" s="16"/>
      <c r="F40" s="17"/>
      <c r="G40" s="18"/>
    </row>
    <row r="41" spans="1:7" ht="12.75">
      <c r="A41" s="106"/>
      <c r="B41" s="131" t="s">
        <v>98</v>
      </c>
      <c r="C41" s="114"/>
      <c r="D41" s="15"/>
      <c r="E41" s="16"/>
      <c r="F41" s="17"/>
      <c r="G41" s="18"/>
    </row>
    <row r="42" spans="1:7" ht="12.75">
      <c r="A42" s="106"/>
      <c r="B42" s="131" t="s">
        <v>99</v>
      </c>
      <c r="C42" s="114"/>
      <c r="D42" s="15"/>
      <c r="E42" s="16"/>
      <c r="F42" s="17"/>
      <c r="G42" s="18"/>
    </row>
    <row r="43" spans="1:7" ht="12.75">
      <c r="A43" s="106"/>
      <c r="B43" s="131" t="s">
        <v>100</v>
      </c>
      <c r="C43" s="114"/>
      <c r="D43" s="15"/>
      <c r="E43" s="16"/>
      <c r="F43" s="17"/>
      <c r="G43" s="18"/>
    </row>
    <row r="44" spans="1:7" ht="12.75">
      <c r="A44" s="106"/>
      <c r="B44" s="131" t="s">
        <v>101</v>
      </c>
      <c r="C44" s="114"/>
      <c r="D44" s="15"/>
      <c r="E44" s="16"/>
      <c r="F44" s="17"/>
      <c r="G44" s="18"/>
    </row>
    <row r="45" spans="1:7" ht="12.75">
      <c r="A45" s="106"/>
      <c r="B45" s="131" t="s">
        <v>102</v>
      </c>
      <c r="C45" s="114"/>
      <c r="D45" s="15"/>
      <c r="E45" s="16"/>
      <c r="F45" s="17"/>
      <c r="G45" s="18"/>
    </row>
    <row r="46" spans="1:7" ht="25.5">
      <c r="A46" s="106"/>
      <c r="B46" s="139" t="s">
        <v>103</v>
      </c>
      <c r="C46" s="114"/>
      <c r="D46" s="15"/>
      <c r="E46" s="16"/>
      <c r="F46" s="17"/>
      <c r="G46" s="18"/>
    </row>
    <row r="47" spans="1:7" ht="12.75">
      <c r="A47" s="106"/>
      <c r="B47" s="131" t="s">
        <v>104</v>
      </c>
      <c r="C47" s="114"/>
      <c r="D47" s="15"/>
      <c r="E47" s="16"/>
      <c r="F47" s="17"/>
      <c r="G47" s="18"/>
    </row>
    <row r="48" spans="1:7" ht="12.75">
      <c r="A48" s="106"/>
      <c r="B48" s="131" t="s">
        <v>105</v>
      </c>
      <c r="C48" s="114"/>
      <c r="D48" s="15"/>
      <c r="E48" s="16"/>
      <c r="F48" s="17"/>
      <c r="G48" s="18"/>
    </row>
    <row r="49" spans="1:7" ht="12.75">
      <c r="A49" s="106"/>
      <c r="B49" s="131"/>
      <c r="C49" s="114"/>
      <c r="D49" s="15"/>
      <c r="E49" s="16"/>
      <c r="F49" s="17"/>
      <c r="G49" s="18"/>
    </row>
    <row r="50" spans="1:7" ht="12.75">
      <c r="A50" s="106"/>
      <c r="B50" s="115" t="s">
        <v>67</v>
      </c>
      <c r="C50" s="114">
        <v>1</v>
      </c>
      <c r="D50" s="15"/>
      <c r="E50" s="16">
        <v>0</v>
      </c>
      <c r="F50" s="17"/>
      <c r="G50" s="18">
        <f>C50*E50</f>
        <v>0</v>
      </c>
    </row>
    <row r="51" spans="1:7" ht="12.75">
      <c r="A51" s="106"/>
      <c r="B51" s="131"/>
      <c r="C51" s="114"/>
      <c r="D51" s="15"/>
      <c r="E51" s="16"/>
      <c r="F51" s="17"/>
      <c r="G51" s="18"/>
    </row>
    <row r="52" spans="1:7" ht="12.75">
      <c r="A52" s="106"/>
      <c r="B52" s="131"/>
      <c r="C52" s="114"/>
      <c r="D52" s="15"/>
      <c r="E52" s="16"/>
      <c r="F52" s="17"/>
      <c r="G52" s="18"/>
    </row>
    <row r="53" spans="1:7" ht="25.5">
      <c r="A53" s="106" t="s">
        <v>106</v>
      </c>
      <c r="B53" s="107" t="s">
        <v>107</v>
      </c>
      <c r="C53" s="108"/>
      <c r="E53" s="128"/>
      <c r="G53" s="111"/>
    </row>
    <row r="54" spans="1:7" ht="12.75">
      <c r="A54" s="106"/>
      <c r="B54" s="112"/>
      <c r="C54" s="113"/>
      <c r="D54" s="15"/>
      <c r="E54" s="16"/>
      <c r="F54" s="17"/>
      <c r="G54" s="18"/>
    </row>
    <row r="55" spans="1:7" ht="12.75">
      <c r="A55" s="106"/>
      <c r="B55" s="115" t="s">
        <v>91</v>
      </c>
      <c r="C55" s="140">
        <v>6800</v>
      </c>
      <c r="D55" s="15"/>
      <c r="E55" s="16">
        <v>0</v>
      </c>
      <c r="F55" s="17"/>
      <c r="G55" s="18">
        <f>C55*E55</f>
        <v>0</v>
      </c>
    </row>
    <row r="56" spans="1:7" ht="12.75">
      <c r="A56" s="106"/>
      <c r="B56" s="115"/>
      <c r="C56" s="114"/>
      <c r="D56" s="15"/>
      <c r="E56" s="16"/>
      <c r="F56" s="17"/>
      <c r="G56" s="18"/>
    </row>
    <row r="57" spans="1:7" ht="12.75">
      <c r="A57" s="106"/>
      <c r="B57" s="115"/>
      <c r="C57" s="114"/>
      <c r="D57" s="15"/>
      <c r="E57" s="16"/>
      <c r="F57" s="17"/>
      <c r="G57" s="18"/>
    </row>
    <row r="58" spans="1:7" ht="12.75">
      <c r="A58" s="106" t="s">
        <v>108</v>
      </c>
      <c r="B58" s="107" t="s">
        <v>109</v>
      </c>
      <c r="C58" s="108"/>
      <c r="E58" s="128"/>
      <c r="G58" s="111"/>
    </row>
    <row r="59" spans="1:7" ht="25.5">
      <c r="A59" s="106"/>
      <c r="B59" s="107" t="s">
        <v>110</v>
      </c>
      <c r="C59" s="108"/>
      <c r="E59" s="128"/>
      <c r="G59" s="111"/>
    </row>
    <row r="60" spans="1:7" ht="12.75">
      <c r="A60" s="106"/>
      <c r="B60" s="112"/>
      <c r="C60" s="113"/>
      <c r="D60" s="15"/>
      <c r="E60" s="16"/>
      <c r="F60" s="17"/>
      <c r="G60" s="18"/>
    </row>
    <row r="61" spans="1:7" ht="12.75">
      <c r="A61" s="106"/>
      <c r="B61" s="115" t="s">
        <v>67</v>
      </c>
      <c r="C61" s="114">
        <v>1</v>
      </c>
      <c r="D61" s="15"/>
      <c r="E61" s="16">
        <v>0</v>
      </c>
      <c r="F61" s="17"/>
      <c r="G61" s="18">
        <f>C61*E61</f>
        <v>0</v>
      </c>
    </row>
    <row r="62" spans="1:7" ht="12.75">
      <c r="A62" s="106"/>
      <c r="B62" s="115"/>
      <c r="C62" s="114"/>
      <c r="D62" s="15"/>
      <c r="E62" s="16"/>
      <c r="F62" s="17"/>
      <c r="G62" s="18"/>
    </row>
    <row r="63" spans="1:7" ht="12.75">
      <c r="A63" s="106"/>
      <c r="B63" s="115"/>
      <c r="C63" s="114"/>
      <c r="D63" s="15"/>
      <c r="E63" s="16"/>
      <c r="F63" s="17"/>
      <c r="G63" s="18"/>
    </row>
    <row r="64" spans="1:7" ht="12.75">
      <c r="A64" s="106"/>
      <c r="B64" s="115"/>
      <c r="C64" s="114"/>
      <c r="D64" s="15"/>
      <c r="E64" s="16"/>
      <c r="F64" s="17"/>
      <c r="G64" s="18"/>
    </row>
    <row r="65" spans="1:7" ht="12.75">
      <c r="A65" s="106"/>
      <c r="B65" s="115"/>
      <c r="C65" s="114"/>
      <c r="D65" s="15"/>
      <c r="E65" s="16"/>
      <c r="F65" s="17"/>
      <c r="G65" s="18"/>
    </row>
    <row r="66" spans="1:7" ht="12.75">
      <c r="A66" s="106"/>
      <c r="B66" s="115"/>
      <c r="C66" s="114"/>
      <c r="D66" s="15"/>
      <c r="E66" s="16"/>
      <c r="F66" s="17"/>
      <c r="G66" s="18"/>
    </row>
    <row r="67" spans="1:7" ht="12.75">
      <c r="A67" s="106"/>
      <c r="B67" s="115"/>
      <c r="C67" s="114"/>
      <c r="D67" s="15"/>
      <c r="E67" s="16"/>
      <c r="F67" s="17"/>
      <c r="G67" s="18"/>
    </row>
    <row r="68" spans="1:7" ht="12.75">
      <c r="A68" s="106"/>
      <c r="B68" s="115"/>
      <c r="C68" s="114"/>
      <c r="D68" s="15"/>
      <c r="E68" s="16"/>
      <c r="F68" s="17"/>
      <c r="G68" s="18"/>
    </row>
    <row r="69" spans="1:7" ht="12.75">
      <c r="A69" s="106"/>
      <c r="B69" s="115"/>
      <c r="C69" s="114"/>
      <c r="D69" s="15"/>
      <c r="E69" s="16"/>
      <c r="F69" s="17"/>
      <c r="G69" s="18"/>
    </row>
    <row r="70" spans="1:7" ht="12.75">
      <c r="A70" s="106"/>
      <c r="B70" s="115"/>
      <c r="C70" s="114"/>
      <c r="D70" s="15"/>
      <c r="E70" s="16"/>
      <c r="F70" s="17"/>
      <c r="G70" s="18"/>
    </row>
    <row r="71" spans="1:7" ht="12.75">
      <c r="A71" s="106"/>
      <c r="F71" s="109"/>
      <c r="G71" s="111"/>
    </row>
    <row r="72" spans="1:7" ht="12.75">
      <c r="A72" s="116"/>
      <c r="B72" s="117" t="s">
        <v>76</v>
      </c>
      <c r="C72" s="118"/>
      <c r="D72" s="119"/>
      <c r="E72" s="130"/>
      <c r="F72" s="120"/>
      <c r="G72" s="19">
        <f>SUM(G5:G69)</f>
        <v>0</v>
      </c>
    </row>
    <row r="73" spans="1:7" ht="12.75">
      <c r="A73" s="106"/>
      <c r="B73" s="115"/>
      <c r="C73" s="114"/>
      <c r="D73" s="15"/>
      <c r="E73" s="20"/>
      <c r="F73" s="17"/>
      <c r="G73" s="21"/>
    </row>
    <row r="74" spans="1:7" ht="12.75">
      <c r="A74" s="106"/>
      <c r="B74" s="115"/>
      <c r="C74" s="114"/>
      <c r="D74" s="15"/>
      <c r="E74" s="20"/>
      <c r="F74" s="17"/>
      <c r="G74" s="21"/>
    </row>
    <row r="75" spans="1:4" ht="12.75">
      <c r="A75" s="109"/>
      <c r="B75" s="121"/>
      <c r="C75" s="122"/>
      <c r="D75" s="123"/>
    </row>
    <row r="76" spans="1:4" ht="12.75">
      <c r="A76" s="109"/>
      <c r="B76" s="121"/>
      <c r="C76" s="122"/>
      <c r="D76" s="123"/>
    </row>
    <row r="79" ht="12.75">
      <c r="A79" s="109"/>
    </row>
    <row r="80" ht="12.75">
      <c r="A80" s="109"/>
    </row>
  </sheetData>
  <sheetProtection password="CAF5" sheet="1" formatCells="0" formatColumns="0" formatRows="0"/>
  <printOptions/>
  <pageMargins left="0.7875" right="0.19652777777777777" top="0.4722222222222222" bottom="1.304861111111111" header="0.5118055555555555" footer="0.4909722222222222"/>
  <pageSetup horizontalDpi="300" verticalDpi="300" orientation="portrait" paperSize="9" r:id="rId1"/>
  <headerFooter alignWithMargins="0">
    <oddFooter>&amp;C&amp;"Times New Roman,Navadno"&amp;12stran &amp;P</oddFooter>
  </headerFooter>
</worksheet>
</file>

<file path=xl/worksheets/sheet5.xml><?xml version="1.0" encoding="utf-8"?>
<worksheet xmlns="http://schemas.openxmlformats.org/spreadsheetml/2006/main" xmlns:r="http://schemas.openxmlformats.org/officeDocument/2006/relationships">
  <dimension ref="A1:G202"/>
  <sheetViews>
    <sheetView view="pageBreakPreview" zoomScale="130" zoomScaleNormal="70" zoomScaleSheetLayoutView="130" zoomScalePageLayoutView="0" workbookViewId="0" topLeftCell="A112">
      <selection activeCell="E127" sqref="E127"/>
    </sheetView>
  </sheetViews>
  <sheetFormatPr defaultColWidth="9.00390625" defaultRowHeight="12.75"/>
  <cols>
    <col min="1" max="1" width="4.875" style="124" customWidth="1"/>
    <col min="2" max="2" width="55.75390625" style="109" customWidth="1"/>
    <col min="3" max="3" width="9.00390625" style="109" customWidth="1"/>
    <col min="4" max="4" width="2.00390625" style="109" customWidth="1"/>
    <col min="5" max="5" width="10.75390625" style="129" customWidth="1"/>
    <col min="6" max="6" width="1.875" style="110" customWidth="1"/>
    <col min="7" max="7" width="9.00390625" style="109" customWidth="1"/>
    <col min="8" max="16384" width="9.125" style="109" customWidth="1"/>
  </cols>
  <sheetData>
    <row r="1" spans="1:6" s="104" customFormat="1" ht="15.75">
      <c r="A1" s="102" t="s">
        <v>111</v>
      </c>
      <c r="B1" s="103" t="s">
        <v>112</v>
      </c>
      <c r="E1" s="125"/>
      <c r="F1" s="105"/>
    </row>
    <row r="2" spans="1:6" s="104" customFormat="1" ht="7.5" customHeight="1">
      <c r="A2" s="103"/>
      <c r="B2" s="103"/>
      <c r="E2" s="125"/>
      <c r="F2" s="105"/>
    </row>
    <row r="3" spans="1:6" s="104" customFormat="1" ht="15.75">
      <c r="A3" s="103"/>
      <c r="B3" s="103"/>
      <c r="E3" s="125"/>
      <c r="F3" s="105"/>
    </row>
    <row r="4" spans="1:7" s="104" customFormat="1" ht="12.75">
      <c r="A4" s="4"/>
      <c r="B4" s="5" t="s">
        <v>61</v>
      </c>
      <c r="C4" s="6" t="s">
        <v>62</v>
      </c>
      <c r="D4" s="7"/>
      <c r="E4" s="126" t="s">
        <v>63</v>
      </c>
      <c r="F4" s="7"/>
      <c r="G4" s="8" t="s">
        <v>64</v>
      </c>
    </row>
    <row r="5" spans="1:7" s="104" customFormat="1" ht="12.75">
      <c r="A5" s="9"/>
      <c r="B5" s="10"/>
      <c r="C5" s="11"/>
      <c r="D5" s="12"/>
      <c r="E5" s="127"/>
      <c r="F5" s="12"/>
      <c r="G5" s="13"/>
    </row>
    <row r="6" spans="1:7" ht="25.5">
      <c r="A6" s="106" t="s">
        <v>65</v>
      </c>
      <c r="B6" s="107" t="s">
        <v>113</v>
      </c>
      <c r="C6" s="108"/>
      <c r="E6" s="128"/>
      <c r="G6" s="111"/>
    </row>
    <row r="7" spans="1:7" ht="12.75">
      <c r="A7" s="106"/>
      <c r="B7" s="112"/>
      <c r="C7" s="113" t="s">
        <v>114</v>
      </c>
      <c r="D7" s="15"/>
      <c r="E7" s="16"/>
      <c r="F7" s="17"/>
      <c r="G7" s="18"/>
    </row>
    <row r="8" spans="1:7" ht="12.75">
      <c r="A8" s="106"/>
      <c r="B8" s="131" t="s">
        <v>115</v>
      </c>
      <c r="C8" s="114">
        <v>890</v>
      </c>
      <c r="D8" s="15"/>
      <c r="E8" s="16">
        <v>0</v>
      </c>
      <c r="F8" s="17"/>
      <c r="G8" s="18">
        <f>C8*E8</f>
        <v>0</v>
      </c>
    </row>
    <row r="9" spans="1:7" ht="12.75">
      <c r="A9" s="106"/>
      <c r="B9" s="131" t="s">
        <v>116</v>
      </c>
      <c r="C9" s="114">
        <v>170</v>
      </c>
      <c r="D9" s="15"/>
      <c r="E9" s="16">
        <v>0</v>
      </c>
      <c r="F9" s="17"/>
      <c r="G9" s="18">
        <f>C9*E9</f>
        <v>0</v>
      </c>
    </row>
    <row r="10" spans="1:7" ht="12.75">
      <c r="A10" s="106"/>
      <c r="B10" s="115"/>
      <c r="C10" s="114"/>
      <c r="D10" s="15"/>
      <c r="E10" s="16"/>
      <c r="F10" s="17"/>
      <c r="G10" s="18"/>
    </row>
    <row r="11" spans="1:7" ht="12.75">
      <c r="A11" s="106"/>
      <c r="B11" s="115"/>
      <c r="C11" s="114"/>
      <c r="D11" s="15"/>
      <c r="E11" s="16"/>
      <c r="F11" s="17"/>
      <c r="G11" s="18"/>
    </row>
    <row r="12" spans="1:7" ht="12.75">
      <c r="A12" s="106" t="s">
        <v>68</v>
      </c>
      <c r="B12" s="107" t="s">
        <v>117</v>
      </c>
      <c r="C12" s="108"/>
      <c r="E12" s="128"/>
      <c r="G12" s="111"/>
    </row>
    <row r="13" spans="1:7" ht="12.75">
      <c r="A13" s="106"/>
      <c r="B13" s="112"/>
      <c r="C13" s="113" t="s">
        <v>118</v>
      </c>
      <c r="D13" s="15"/>
      <c r="E13" s="16"/>
      <c r="F13" s="17"/>
      <c r="G13" s="18"/>
    </row>
    <row r="14" spans="1:7" ht="12.75">
      <c r="A14" s="106"/>
      <c r="B14" s="131" t="s">
        <v>119</v>
      </c>
      <c r="C14" s="114">
        <v>40</v>
      </c>
      <c r="D14" s="15"/>
      <c r="E14" s="16">
        <v>0</v>
      </c>
      <c r="F14" s="17"/>
      <c r="G14" s="18">
        <f>C14*E14</f>
        <v>0</v>
      </c>
    </row>
    <row r="15" spans="1:7" ht="12.75">
      <c r="A15" s="106"/>
      <c r="B15" s="131" t="s">
        <v>120</v>
      </c>
      <c r="C15" s="114">
        <v>78</v>
      </c>
      <c r="D15" s="15"/>
      <c r="E15" s="16">
        <v>0</v>
      </c>
      <c r="F15" s="17"/>
      <c r="G15" s="18">
        <f>C15*E15</f>
        <v>0</v>
      </c>
    </row>
    <row r="16" spans="1:7" ht="12.75">
      <c r="A16" s="106"/>
      <c r="B16" s="115"/>
      <c r="C16" s="114"/>
      <c r="D16" s="15"/>
      <c r="E16" s="16"/>
      <c r="F16" s="17"/>
      <c r="G16" s="18"/>
    </row>
    <row r="17" spans="1:7" ht="12.75">
      <c r="A17" s="106"/>
      <c r="B17" s="115"/>
      <c r="C17" s="114"/>
      <c r="D17" s="15"/>
      <c r="E17" s="16"/>
      <c r="F17" s="17"/>
      <c r="G17" s="18"/>
    </row>
    <row r="18" spans="1:7" ht="38.25">
      <c r="A18" s="106" t="s">
        <v>70</v>
      </c>
      <c r="B18" s="107" t="s">
        <v>121</v>
      </c>
      <c r="C18" s="108"/>
      <c r="E18" s="128"/>
      <c r="G18" s="111"/>
    </row>
    <row r="19" spans="1:7" ht="12.75">
      <c r="A19" s="106"/>
      <c r="B19" s="112"/>
      <c r="C19" s="113"/>
      <c r="D19" s="15"/>
      <c r="E19" s="16"/>
      <c r="F19" s="17"/>
      <c r="G19" s="18"/>
    </row>
    <row r="20" spans="1:7" ht="12.75">
      <c r="A20" s="106"/>
      <c r="B20" s="113" t="s">
        <v>122</v>
      </c>
      <c r="C20" s="114">
        <v>16</v>
      </c>
      <c r="D20" s="15"/>
      <c r="E20" s="16">
        <v>0</v>
      </c>
      <c r="F20" s="17"/>
      <c r="G20" s="18">
        <f>C20*E20</f>
        <v>0</v>
      </c>
    </row>
    <row r="21" spans="1:7" ht="12.75">
      <c r="A21" s="106"/>
      <c r="B21" s="113"/>
      <c r="C21" s="114"/>
      <c r="D21" s="15"/>
      <c r="E21" s="16"/>
      <c r="F21" s="17"/>
      <c r="G21" s="18"/>
    </row>
    <row r="22" spans="1:7" ht="12.75">
      <c r="A22" s="106"/>
      <c r="B22" s="115"/>
      <c r="C22" s="114"/>
      <c r="D22" s="15"/>
      <c r="E22" s="16"/>
      <c r="F22" s="17"/>
      <c r="G22" s="18"/>
    </row>
    <row r="23" spans="1:7" ht="12.75">
      <c r="A23" s="106" t="s">
        <v>93</v>
      </c>
      <c r="B23" s="107" t="s">
        <v>123</v>
      </c>
      <c r="C23" s="108"/>
      <c r="E23" s="128"/>
      <c r="G23" s="111"/>
    </row>
    <row r="24" spans="1:7" ht="12.75">
      <c r="A24" s="106"/>
      <c r="B24" s="112"/>
      <c r="C24" s="113" t="s">
        <v>118</v>
      </c>
      <c r="D24" s="15"/>
      <c r="E24" s="16"/>
      <c r="F24" s="17"/>
      <c r="G24" s="18"/>
    </row>
    <row r="25" spans="1:7" ht="12.75">
      <c r="A25" s="106"/>
      <c r="B25" s="131" t="s">
        <v>119</v>
      </c>
      <c r="C25" s="114">
        <v>30</v>
      </c>
      <c r="D25" s="15"/>
      <c r="E25" s="16">
        <v>0</v>
      </c>
      <c r="F25" s="17"/>
      <c r="G25" s="18">
        <f>C25*E25</f>
        <v>0</v>
      </c>
    </row>
    <row r="26" spans="1:7" ht="12.75">
      <c r="A26" s="106"/>
      <c r="B26" s="131" t="s">
        <v>120</v>
      </c>
      <c r="C26" s="114">
        <v>34</v>
      </c>
      <c r="D26" s="15"/>
      <c r="E26" s="16">
        <v>0</v>
      </c>
      <c r="F26" s="17"/>
      <c r="G26" s="18">
        <f>C26*E26</f>
        <v>0</v>
      </c>
    </row>
    <row r="27" spans="1:7" ht="12.75">
      <c r="A27" s="106"/>
      <c r="B27" s="115"/>
      <c r="C27" s="114"/>
      <c r="D27" s="15"/>
      <c r="E27" s="16"/>
      <c r="F27" s="17"/>
      <c r="G27" s="18"/>
    </row>
    <row r="28" spans="1:7" ht="12.75">
      <c r="A28" s="106"/>
      <c r="B28" s="115"/>
      <c r="C28" s="114"/>
      <c r="D28" s="15"/>
      <c r="E28" s="16"/>
      <c r="F28" s="17"/>
      <c r="G28" s="18"/>
    </row>
    <row r="29" spans="1:7" ht="12.75">
      <c r="A29" s="106" t="s">
        <v>124</v>
      </c>
      <c r="B29" s="107" t="s">
        <v>125</v>
      </c>
      <c r="C29" s="108"/>
      <c r="E29" s="128"/>
      <c r="G29" s="111"/>
    </row>
    <row r="30" spans="1:7" ht="12.75">
      <c r="A30" s="106"/>
      <c r="B30" s="112"/>
      <c r="C30" s="113" t="s">
        <v>118</v>
      </c>
      <c r="D30" s="15"/>
      <c r="E30" s="16"/>
      <c r="F30" s="17"/>
      <c r="G30" s="18"/>
    </row>
    <row r="31" spans="1:7" ht="12.75">
      <c r="A31" s="106"/>
      <c r="B31" s="131" t="s">
        <v>120</v>
      </c>
      <c r="C31" s="114">
        <v>8</v>
      </c>
      <c r="D31" s="15"/>
      <c r="E31" s="16">
        <v>0</v>
      </c>
      <c r="F31" s="17"/>
      <c r="G31" s="18">
        <f>C31*E31</f>
        <v>0</v>
      </c>
    </row>
    <row r="32" spans="1:7" ht="12.75">
      <c r="A32" s="106"/>
      <c r="B32" s="131" t="s">
        <v>119</v>
      </c>
      <c r="C32" s="114">
        <v>15</v>
      </c>
      <c r="D32" s="15"/>
      <c r="E32" s="16">
        <v>0</v>
      </c>
      <c r="F32" s="17"/>
      <c r="G32" s="18">
        <f>C32*E32</f>
        <v>0</v>
      </c>
    </row>
    <row r="33" spans="1:7" ht="12.75">
      <c r="A33" s="106"/>
      <c r="B33" s="115"/>
      <c r="C33" s="114"/>
      <c r="D33" s="15"/>
      <c r="E33" s="16"/>
      <c r="F33" s="17"/>
      <c r="G33" s="18"/>
    </row>
    <row r="34" spans="1:7" ht="12.75">
      <c r="A34" s="106"/>
      <c r="B34" s="115"/>
      <c r="C34" s="114"/>
      <c r="D34" s="15"/>
      <c r="E34" s="16"/>
      <c r="F34" s="17"/>
      <c r="G34" s="18"/>
    </row>
    <row r="35" spans="1:7" ht="49.5" customHeight="1">
      <c r="A35" s="106" t="s">
        <v>106</v>
      </c>
      <c r="B35" s="107" t="s">
        <v>126</v>
      </c>
      <c r="C35" s="108"/>
      <c r="E35" s="128"/>
      <c r="G35" s="111"/>
    </row>
    <row r="36" spans="1:7" ht="12.75">
      <c r="A36" s="106"/>
      <c r="B36" s="112"/>
      <c r="C36" s="113"/>
      <c r="D36" s="15"/>
      <c r="E36" s="16"/>
      <c r="F36" s="17"/>
      <c r="G36" s="18"/>
    </row>
    <row r="37" spans="1:7" ht="12.75">
      <c r="A37" s="106"/>
      <c r="B37" s="115" t="s">
        <v>67</v>
      </c>
      <c r="C37" s="114">
        <v>1</v>
      </c>
      <c r="D37" s="15"/>
      <c r="E37" s="16">
        <v>0</v>
      </c>
      <c r="F37" s="17"/>
      <c r="G37" s="18">
        <f>C37*E37</f>
        <v>0</v>
      </c>
    </row>
    <row r="38" spans="1:7" ht="12.75">
      <c r="A38" s="106"/>
      <c r="B38" s="115"/>
      <c r="C38" s="114"/>
      <c r="D38" s="15"/>
      <c r="E38" s="16"/>
      <c r="F38" s="17"/>
      <c r="G38" s="18"/>
    </row>
    <row r="39" spans="1:7" ht="12.75">
      <c r="A39" s="106"/>
      <c r="B39" s="115"/>
      <c r="C39" s="114"/>
      <c r="D39" s="15"/>
      <c r="E39" s="16"/>
      <c r="F39" s="17"/>
      <c r="G39" s="18"/>
    </row>
    <row r="40" spans="1:7" ht="25.5">
      <c r="A40" s="106" t="s">
        <v>108</v>
      </c>
      <c r="B40" s="107" t="s">
        <v>127</v>
      </c>
      <c r="C40" s="108"/>
      <c r="E40" s="128"/>
      <c r="G40" s="111"/>
    </row>
    <row r="41" spans="1:7" ht="12.75">
      <c r="A41" s="106"/>
      <c r="B41" s="107"/>
      <c r="C41" s="113"/>
      <c r="D41" s="15"/>
      <c r="E41" s="16"/>
      <c r="F41" s="17"/>
      <c r="G41" s="18"/>
    </row>
    <row r="42" spans="1:7" ht="12.75">
      <c r="A42" s="106"/>
      <c r="B42" s="115" t="s">
        <v>67</v>
      </c>
      <c r="C42" s="114">
        <v>1</v>
      </c>
      <c r="D42" s="15"/>
      <c r="E42" s="16">
        <v>0</v>
      </c>
      <c r="F42" s="17"/>
      <c r="G42" s="18">
        <f>C42*E42</f>
        <v>0</v>
      </c>
    </row>
    <row r="43" spans="1:7" ht="12.75">
      <c r="A43" s="106"/>
      <c r="B43" s="115"/>
      <c r="C43" s="114"/>
      <c r="D43" s="15"/>
      <c r="E43" s="16"/>
      <c r="F43" s="17"/>
      <c r="G43" s="18"/>
    </row>
    <row r="44" spans="1:7" ht="12.75">
      <c r="A44" s="106"/>
      <c r="B44" s="115"/>
      <c r="C44" s="114"/>
      <c r="D44" s="15"/>
      <c r="E44" s="16"/>
      <c r="F44" s="17"/>
      <c r="G44" s="18"/>
    </row>
    <row r="45" spans="1:7" ht="25.5">
      <c r="A45" s="106" t="s">
        <v>128</v>
      </c>
      <c r="B45" s="107" t="s">
        <v>129</v>
      </c>
      <c r="C45" s="108"/>
      <c r="E45" s="128"/>
      <c r="G45" s="111"/>
    </row>
    <row r="46" spans="1:7" ht="12.75">
      <c r="A46" s="106"/>
      <c r="B46" s="107"/>
      <c r="C46" s="113"/>
      <c r="D46" s="15"/>
      <c r="E46" s="16"/>
      <c r="F46" s="17"/>
      <c r="G46" s="18"/>
    </row>
    <row r="47" spans="1:7" ht="12.75">
      <c r="A47" s="106"/>
      <c r="B47" s="115" t="s">
        <v>67</v>
      </c>
      <c r="C47" s="114">
        <v>2</v>
      </c>
      <c r="D47" s="15"/>
      <c r="E47" s="16">
        <v>0</v>
      </c>
      <c r="F47" s="17"/>
      <c r="G47" s="18">
        <f>C47*E47</f>
        <v>0</v>
      </c>
    </row>
    <row r="48" spans="1:7" ht="25.5">
      <c r="A48" s="106" t="s">
        <v>130</v>
      </c>
      <c r="B48" s="107" t="s">
        <v>131</v>
      </c>
      <c r="C48" s="108"/>
      <c r="E48" s="128"/>
      <c r="G48" s="111"/>
    </row>
    <row r="49" spans="1:7" ht="12.75">
      <c r="A49" s="106"/>
      <c r="B49" s="107"/>
      <c r="C49" s="113"/>
      <c r="D49" s="15"/>
      <c r="E49" s="16"/>
      <c r="F49" s="17"/>
      <c r="G49" s="18"/>
    </row>
    <row r="50" spans="1:7" ht="12.75">
      <c r="A50" s="106"/>
      <c r="B50" s="115" t="s">
        <v>67</v>
      </c>
      <c r="C50" s="114">
        <v>2</v>
      </c>
      <c r="D50" s="15"/>
      <c r="E50" s="16">
        <v>0</v>
      </c>
      <c r="F50" s="17"/>
      <c r="G50" s="18">
        <f>C50*E50</f>
        <v>0</v>
      </c>
    </row>
    <row r="51" spans="1:7" ht="12.75">
      <c r="A51" s="106"/>
      <c r="B51" s="115"/>
      <c r="C51" s="114"/>
      <c r="D51" s="15"/>
      <c r="E51" s="16"/>
      <c r="F51" s="17"/>
      <c r="G51" s="18"/>
    </row>
    <row r="52" spans="1:7" ht="12.75">
      <c r="A52" s="106"/>
      <c r="B52" s="115"/>
      <c r="C52" s="114"/>
      <c r="D52" s="15"/>
      <c r="E52" s="16"/>
      <c r="F52" s="17"/>
      <c r="G52" s="18"/>
    </row>
    <row r="53" spans="1:7" ht="38.25">
      <c r="A53" s="106" t="s">
        <v>132</v>
      </c>
      <c r="B53" s="107" t="s">
        <v>133</v>
      </c>
      <c r="C53" s="108"/>
      <c r="E53" s="128"/>
      <c r="G53" s="111"/>
    </row>
    <row r="54" spans="1:7" ht="12.75">
      <c r="A54" s="106"/>
      <c r="B54" s="112"/>
      <c r="C54" s="114"/>
      <c r="D54" s="15"/>
      <c r="E54" s="16"/>
      <c r="F54" s="17"/>
      <c r="G54" s="18"/>
    </row>
    <row r="55" spans="1:7" ht="12.75">
      <c r="A55" s="106"/>
      <c r="B55" s="115" t="s">
        <v>91</v>
      </c>
      <c r="C55" s="114">
        <v>240</v>
      </c>
      <c r="D55" s="15"/>
      <c r="E55" s="16">
        <v>0</v>
      </c>
      <c r="F55" s="17"/>
      <c r="G55" s="18">
        <f>C55*E55</f>
        <v>0</v>
      </c>
    </row>
    <row r="56" spans="1:7" ht="12.75">
      <c r="A56" s="106"/>
      <c r="B56" s="115"/>
      <c r="C56" s="114"/>
      <c r="D56" s="15"/>
      <c r="E56" s="16"/>
      <c r="F56" s="17"/>
      <c r="G56" s="18"/>
    </row>
    <row r="57" spans="1:7" ht="12.75">
      <c r="A57" s="106"/>
      <c r="B57" s="115"/>
      <c r="C57" s="114"/>
      <c r="D57" s="15"/>
      <c r="E57" s="16"/>
      <c r="F57" s="17"/>
      <c r="G57" s="18"/>
    </row>
    <row r="58" spans="1:7" ht="25.5">
      <c r="A58" s="106" t="s">
        <v>134</v>
      </c>
      <c r="B58" s="107" t="s">
        <v>135</v>
      </c>
      <c r="C58" s="108"/>
      <c r="E58" s="128"/>
      <c r="G58" s="111"/>
    </row>
    <row r="59" spans="1:7" ht="12.75">
      <c r="A59" s="106"/>
      <c r="B59" s="112"/>
      <c r="C59" s="114"/>
      <c r="D59" s="15"/>
      <c r="E59" s="16"/>
      <c r="F59" s="17"/>
      <c r="G59" s="18"/>
    </row>
    <row r="60" spans="1:7" ht="14.25">
      <c r="A60" s="106"/>
      <c r="B60" s="115" t="s">
        <v>136</v>
      </c>
      <c r="C60" s="114">
        <v>55</v>
      </c>
      <c r="D60" s="15"/>
      <c r="E60" s="16">
        <v>0</v>
      </c>
      <c r="F60" s="17"/>
      <c r="G60" s="18">
        <f>C60*E60</f>
        <v>0</v>
      </c>
    </row>
    <row r="61" spans="1:7" ht="12.75">
      <c r="A61" s="106"/>
      <c r="B61" s="115"/>
      <c r="C61" s="114"/>
      <c r="D61" s="15"/>
      <c r="E61" s="16"/>
      <c r="F61" s="17"/>
      <c r="G61" s="18"/>
    </row>
    <row r="62" spans="1:7" ht="12.75">
      <c r="A62" s="106"/>
      <c r="B62" s="115"/>
      <c r="C62" s="114"/>
      <c r="D62" s="15"/>
      <c r="E62" s="16"/>
      <c r="F62" s="17"/>
      <c r="G62" s="18"/>
    </row>
    <row r="63" spans="1:7" ht="12.75">
      <c r="A63" s="106" t="s">
        <v>137</v>
      </c>
      <c r="B63" s="107" t="s">
        <v>138</v>
      </c>
      <c r="C63" s="108"/>
      <c r="E63" s="128"/>
      <c r="G63" s="111"/>
    </row>
    <row r="64" spans="1:7" ht="12.75">
      <c r="A64" s="106"/>
      <c r="B64" s="107" t="s">
        <v>139</v>
      </c>
      <c r="C64" s="108"/>
      <c r="E64" s="128"/>
      <c r="G64" s="111"/>
    </row>
    <row r="65" spans="1:7" ht="12.75">
      <c r="A65" s="106"/>
      <c r="B65" s="107" t="s">
        <v>140</v>
      </c>
      <c r="C65" s="108"/>
      <c r="E65" s="128"/>
      <c r="G65" s="111"/>
    </row>
    <row r="66" spans="1:7" ht="12.75">
      <c r="A66" s="106"/>
      <c r="B66" s="107" t="s">
        <v>141</v>
      </c>
      <c r="C66" s="108"/>
      <c r="E66" s="128"/>
      <c r="G66" s="111"/>
    </row>
    <row r="67" spans="1:7" ht="12.75">
      <c r="A67" s="106"/>
      <c r="B67" s="107" t="s">
        <v>142</v>
      </c>
      <c r="C67" s="108"/>
      <c r="E67" s="128"/>
      <c r="G67" s="111"/>
    </row>
    <row r="68" spans="1:7" ht="12.75">
      <c r="A68" s="106"/>
      <c r="B68" s="107" t="s">
        <v>143</v>
      </c>
      <c r="C68" s="108"/>
      <c r="E68" s="128"/>
      <c r="G68" s="111"/>
    </row>
    <row r="69" spans="1:7" ht="12.75">
      <c r="A69" s="106"/>
      <c r="B69" s="112"/>
      <c r="C69" s="114"/>
      <c r="D69" s="15"/>
      <c r="E69" s="16"/>
      <c r="F69" s="17"/>
      <c r="G69" s="18"/>
    </row>
    <row r="70" spans="1:7" ht="12.75">
      <c r="A70" s="106"/>
      <c r="B70" s="115" t="s">
        <v>67</v>
      </c>
      <c r="C70" s="114">
        <v>6</v>
      </c>
      <c r="D70" s="15"/>
      <c r="E70" s="16">
        <v>0</v>
      </c>
      <c r="F70" s="17"/>
      <c r="G70" s="18">
        <f>C70*E70</f>
        <v>0</v>
      </c>
    </row>
    <row r="71" spans="1:7" ht="12.75">
      <c r="A71" s="106"/>
      <c r="B71" s="115"/>
      <c r="C71" s="114"/>
      <c r="D71" s="15"/>
      <c r="E71" s="16"/>
      <c r="F71" s="17"/>
      <c r="G71" s="18"/>
    </row>
    <row r="72" spans="1:7" ht="12.75">
      <c r="A72" s="106"/>
      <c r="B72" s="115"/>
      <c r="C72" s="114"/>
      <c r="D72" s="15"/>
      <c r="E72" s="16"/>
      <c r="F72" s="17"/>
      <c r="G72" s="18"/>
    </row>
    <row r="73" spans="1:7" ht="12.75">
      <c r="A73" s="106" t="s">
        <v>144</v>
      </c>
      <c r="B73" s="107" t="s">
        <v>145</v>
      </c>
      <c r="C73" s="108"/>
      <c r="E73" s="128"/>
      <c r="G73" s="111"/>
    </row>
    <row r="74" spans="1:7" ht="12.75">
      <c r="A74" s="106"/>
      <c r="B74" s="107" t="s">
        <v>146</v>
      </c>
      <c r="C74" s="108"/>
      <c r="E74" s="128"/>
      <c r="G74" s="111"/>
    </row>
    <row r="75" spans="1:7" ht="12.75">
      <c r="A75" s="106"/>
      <c r="B75" s="107" t="s">
        <v>147</v>
      </c>
      <c r="C75" s="108"/>
      <c r="E75" s="128"/>
      <c r="G75" s="111"/>
    </row>
    <row r="76" spans="1:7" ht="25.5">
      <c r="A76" s="106"/>
      <c r="B76" s="107" t="s">
        <v>148</v>
      </c>
      <c r="C76" s="108"/>
      <c r="E76" s="128"/>
      <c r="G76" s="111"/>
    </row>
    <row r="77" spans="1:7" ht="12.75">
      <c r="A77" s="106"/>
      <c r="B77" s="107" t="s">
        <v>149</v>
      </c>
      <c r="C77" s="108"/>
      <c r="E77" s="128"/>
      <c r="G77" s="111"/>
    </row>
    <row r="78" spans="1:7" ht="12.75">
      <c r="A78" s="106"/>
      <c r="B78" s="107" t="s">
        <v>150</v>
      </c>
      <c r="C78" s="108"/>
      <c r="E78" s="128"/>
      <c r="G78" s="111"/>
    </row>
    <row r="79" spans="1:7" ht="12.75">
      <c r="A79" s="106"/>
      <c r="B79" s="112"/>
      <c r="C79" s="114"/>
      <c r="D79" s="15"/>
      <c r="E79" s="16"/>
      <c r="F79" s="17"/>
      <c r="G79" s="18"/>
    </row>
    <row r="80" spans="1:7" ht="12.75">
      <c r="A80" s="106"/>
      <c r="B80" s="115" t="s">
        <v>67</v>
      </c>
      <c r="C80" s="114">
        <v>2</v>
      </c>
      <c r="D80" s="15"/>
      <c r="E80" s="16">
        <v>0</v>
      </c>
      <c r="F80" s="17"/>
      <c r="G80" s="18">
        <f>C80*E80</f>
        <v>0</v>
      </c>
    </row>
    <row r="81" spans="1:7" ht="12.75">
      <c r="A81" s="106"/>
      <c r="B81" s="115"/>
      <c r="C81" s="114"/>
      <c r="D81" s="15"/>
      <c r="E81" s="16"/>
      <c r="F81" s="17"/>
      <c r="G81" s="18"/>
    </row>
    <row r="82" spans="1:7" ht="12.75">
      <c r="A82" s="106"/>
      <c r="B82" s="115"/>
      <c r="C82" s="114"/>
      <c r="D82" s="15"/>
      <c r="E82" s="16"/>
      <c r="F82" s="17"/>
      <c r="G82" s="18"/>
    </row>
    <row r="83" spans="1:7" ht="25.5">
      <c r="A83" s="106" t="s">
        <v>151</v>
      </c>
      <c r="B83" s="107" t="s">
        <v>152</v>
      </c>
      <c r="C83" s="108"/>
      <c r="E83" s="128"/>
      <c r="G83" s="111"/>
    </row>
    <row r="84" spans="1:7" ht="25.5">
      <c r="A84" s="106"/>
      <c r="B84" s="107" t="s">
        <v>153</v>
      </c>
      <c r="C84" s="108"/>
      <c r="E84" s="128"/>
      <c r="G84" s="111"/>
    </row>
    <row r="85" spans="1:7" ht="12.75">
      <c r="A85" s="106"/>
      <c r="B85" s="107" t="s">
        <v>154</v>
      </c>
      <c r="C85" s="108"/>
      <c r="E85" s="128"/>
      <c r="G85" s="111"/>
    </row>
    <row r="86" spans="1:7" ht="25.5">
      <c r="A86" s="106"/>
      <c r="B86" s="107" t="s">
        <v>155</v>
      </c>
      <c r="C86" s="108"/>
      <c r="E86" s="128"/>
      <c r="G86" s="111"/>
    </row>
    <row r="87" spans="1:7" ht="27">
      <c r="A87" s="106"/>
      <c r="B87" s="107" t="s">
        <v>156</v>
      </c>
      <c r="C87" s="108"/>
      <c r="E87" s="128"/>
      <c r="G87" s="111"/>
    </row>
    <row r="88" spans="1:7" ht="25.5">
      <c r="A88" s="106"/>
      <c r="B88" s="107" t="s">
        <v>157</v>
      </c>
      <c r="C88" s="108"/>
      <c r="E88" s="128"/>
      <c r="G88" s="111"/>
    </row>
    <row r="89" spans="1:7" ht="12.75">
      <c r="A89" s="106"/>
      <c r="B89" s="112"/>
      <c r="C89" s="114"/>
      <c r="D89" s="15"/>
      <c r="E89" s="16"/>
      <c r="F89" s="17"/>
      <c r="G89" s="18"/>
    </row>
    <row r="90" spans="1:7" ht="12.75">
      <c r="A90" s="106"/>
      <c r="B90" s="115" t="s">
        <v>67</v>
      </c>
      <c r="C90" s="114">
        <v>2</v>
      </c>
      <c r="D90" s="15"/>
      <c r="E90" s="16">
        <v>0</v>
      </c>
      <c r="F90" s="17"/>
      <c r="G90" s="18">
        <f>C90*E90</f>
        <v>0</v>
      </c>
    </row>
    <row r="91" spans="1:7" ht="12.75">
      <c r="A91" s="106"/>
      <c r="B91" s="115"/>
      <c r="C91" s="114"/>
      <c r="D91" s="15"/>
      <c r="E91" s="16"/>
      <c r="F91" s="17"/>
      <c r="G91" s="18"/>
    </row>
    <row r="92" spans="1:7" ht="12.75">
      <c r="A92" s="106"/>
      <c r="B92" s="115"/>
      <c r="C92" s="114"/>
      <c r="D92" s="15"/>
      <c r="E92" s="16"/>
      <c r="F92" s="17"/>
      <c r="G92" s="18"/>
    </row>
    <row r="93" spans="1:7" ht="25.5">
      <c r="A93" s="106" t="s">
        <v>158</v>
      </c>
      <c r="B93" s="107" t="s">
        <v>159</v>
      </c>
      <c r="C93" s="108"/>
      <c r="E93" s="128"/>
      <c r="G93" s="111"/>
    </row>
    <row r="94" spans="1:7" ht="12.75">
      <c r="A94" s="106"/>
      <c r="B94" s="112"/>
      <c r="C94" s="114"/>
      <c r="D94" s="15"/>
      <c r="E94" s="16"/>
      <c r="F94" s="17"/>
      <c r="G94" s="18"/>
    </row>
    <row r="95" spans="1:7" ht="12.75">
      <c r="A95" s="106"/>
      <c r="B95" s="115" t="s">
        <v>67</v>
      </c>
      <c r="C95" s="114">
        <v>1</v>
      </c>
      <c r="D95" s="15"/>
      <c r="E95" s="16">
        <v>0</v>
      </c>
      <c r="F95" s="17"/>
      <c r="G95" s="18">
        <f>C95*E95</f>
        <v>0</v>
      </c>
    </row>
    <row r="96" spans="1:7" ht="12.75">
      <c r="A96" s="106"/>
      <c r="B96" s="115"/>
      <c r="C96" s="114"/>
      <c r="D96" s="15"/>
      <c r="E96" s="16"/>
      <c r="F96" s="17"/>
      <c r="G96" s="18"/>
    </row>
    <row r="97" spans="1:7" ht="25.5">
      <c r="A97" s="106" t="s">
        <v>160</v>
      </c>
      <c r="B97" s="107" t="s">
        <v>161</v>
      </c>
      <c r="C97" s="108"/>
      <c r="E97" s="128"/>
      <c r="G97" s="111"/>
    </row>
    <row r="98" spans="1:7" ht="39.75">
      <c r="A98" s="106"/>
      <c r="B98" s="107" t="s">
        <v>162</v>
      </c>
      <c r="C98" s="108"/>
      <c r="E98" s="128"/>
      <c r="G98" s="111"/>
    </row>
    <row r="99" spans="1:7" ht="12.75">
      <c r="A99" s="106"/>
      <c r="B99" s="107" t="s">
        <v>163</v>
      </c>
      <c r="C99" s="108"/>
      <c r="E99" s="128"/>
      <c r="G99" s="111"/>
    </row>
    <row r="100" spans="1:7" ht="12.75">
      <c r="A100" s="106"/>
      <c r="B100" s="112"/>
      <c r="C100" s="114"/>
      <c r="D100" s="15"/>
      <c r="E100" s="16"/>
      <c r="F100" s="17"/>
      <c r="G100" s="18"/>
    </row>
    <row r="101" spans="1:7" ht="12.75">
      <c r="A101" s="106"/>
      <c r="B101" s="115" t="s">
        <v>67</v>
      </c>
      <c r="C101" s="114">
        <v>1</v>
      </c>
      <c r="D101" s="15"/>
      <c r="E101" s="16">
        <v>0</v>
      </c>
      <c r="F101" s="17"/>
      <c r="G101" s="18">
        <f>C101*E101</f>
        <v>0</v>
      </c>
    </row>
    <row r="102" spans="1:7" ht="12.75">
      <c r="A102" s="106"/>
      <c r="B102" s="115"/>
      <c r="C102" s="114"/>
      <c r="D102" s="15"/>
      <c r="E102" s="16"/>
      <c r="F102" s="17"/>
      <c r="G102" s="18"/>
    </row>
    <row r="103" spans="1:7" ht="45.75" customHeight="1">
      <c r="A103" s="106" t="s">
        <v>164</v>
      </c>
      <c r="B103" s="107" t="s">
        <v>165</v>
      </c>
      <c r="C103" s="108"/>
      <c r="E103" s="128"/>
      <c r="G103" s="111"/>
    </row>
    <row r="104" spans="1:7" ht="12.75">
      <c r="A104" s="106"/>
      <c r="B104" s="112"/>
      <c r="C104" s="114"/>
      <c r="D104" s="15"/>
      <c r="E104" s="16"/>
      <c r="F104" s="17"/>
      <c r="G104" s="18"/>
    </row>
    <row r="105" spans="1:7" ht="12.75">
      <c r="A105" s="106"/>
      <c r="B105" s="115" t="s">
        <v>91</v>
      </c>
      <c r="C105" s="114">
        <v>50</v>
      </c>
      <c r="D105" s="15"/>
      <c r="E105" s="16">
        <v>0</v>
      </c>
      <c r="F105" s="17"/>
      <c r="G105" s="18">
        <f>C105*E105</f>
        <v>0</v>
      </c>
    </row>
    <row r="106" spans="1:7" ht="12.75">
      <c r="A106" s="106"/>
      <c r="B106" s="115"/>
      <c r="C106" s="114"/>
      <c r="D106" s="15"/>
      <c r="E106" s="16"/>
      <c r="F106" s="17"/>
      <c r="G106" s="18"/>
    </row>
    <row r="107" spans="1:7" ht="25.5">
      <c r="A107" s="106" t="s">
        <v>166</v>
      </c>
      <c r="B107" s="107" t="s">
        <v>167</v>
      </c>
      <c r="C107" s="108"/>
      <c r="E107" s="128"/>
      <c r="G107" s="111"/>
    </row>
    <row r="108" spans="1:7" ht="12.75">
      <c r="A108" s="106"/>
      <c r="B108" s="107" t="s">
        <v>168</v>
      </c>
      <c r="C108" s="108"/>
      <c r="E108" s="128"/>
      <c r="G108" s="111"/>
    </row>
    <row r="109" spans="1:7" ht="12.75">
      <c r="A109" s="106"/>
      <c r="B109" s="107" t="s">
        <v>169</v>
      </c>
      <c r="C109" s="108"/>
      <c r="E109" s="128"/>
      <c r="G109" s="111"/>
    </row>
    <row r="110" spans="1:7" ht="12.75">
      <c r="A110" s="106"/>
      <c r="B110" s="107" t="s">
        <v>170</v>
      </c>
      <c r="C110" s="108"/>
      <c r="E110" s="128"/>
      <c r="G110" s="111"/>
    </row>
    <row r="111" spans="1:7" ht="27">
      <c r="A111" s="106"/>
      <c r="B111" s="107" t="s">
        <v>171</v>
      </c>
      <c r="C111" s="108"/>
      <c r="E111" s="128"/>
      <c r="G111" s="111"/>
    </row>
    <row r="112" spans="1:7" ht="12.75">
      <c r="A112" s="106"/>
      <c r="B112" s="112"/>
      <c r="C112" s="114"/>
      <c r="D112" s="15"/>
      <c r="E112" s="16"/>
      <c r="F112" s="17"/>
      <c r="G112" s="18"/>
    </row>
    <row r="113" spans="1:7" ht="12.75">
      <c r="A113" s="106"/>
      <c r="B113" s="115" t="s">
        <v>67</v>
      </c>
      <c r="C113" s="114">
        <v>1</v>
      </c>
      <c r="D113" s="15"/>
      <c r="E113" s="16">
        <v>0</v>
      </c>
      <c r="F113" s="17"/>
      <c r="G113" s="18">
        <f>C113*E113</f>
        <v>0</v>
      </c>
    </row>
    <row r="114" spans="1:7" ht="12.75">
      <c r="A114" s="106"/>
      <c r="B114" s="115"/>
      <c r="C114" s="114"/>
      <c r="D114" s="15"/>
      <c r="E114" s="16"/>
      <c r="F114" s="17"/>
      <c r="G114" s="18"/>
    </row>
    <row r="115" spans="1:7" ht="38.25">
      <c r="A115" s="106" t="s">
        <v>172</v>
      </c>
      <c r="B115" s="107" t="s">
        <v>173</v>
      </c>
      <c r="C115" s="108"/>
      <c r="E115" s="128"/>
      <c r="G115" s="111"/>
    </row>
    <row r="116" spans="1:7" ht="12.75">
      <c r="A116" s="106"/>
      <c r="B116" s="112"/>
      <c r="C116" s="114"/>
      <c r="D116" s="15"/>
      <c r="E116" s="16"/>
      <c r="F116" s="17"/>
      <c r="G116" s="18"/>
    </row>
    <row r="117" spans="1:7" ht="12.75">
      <c r="A117" s="106"/>
      <c r="B117" s="115" t="s">
        <v>67</v>
      </c>
      <c r="C117" s="114">
        <v>1</v>
      </c>
      <c r="D117" s="15"/>
      <c r="E117" s="16">
        <v>0</v>
      </c>
      <c r="F117" s="17"/>
      <c r="G117" s="18">
        <f>C117*E117</f>
        <v>0</v>
      </c>
    </row>
    <row r="118" spans="1:7" ht="12.75">
      <c r="A118" s="106"/>
      <c r="B118" s="115"/>
      <c r="C118" s="114"/>
      <c r="D118" s="15"/>
      <c r="E118" s="16"/>
      <c r="F118" s="17"/>
      <c r="G118" s="18"/>
    </row>
    <row r="119" spans="1:7" ht="38.25">
      <c r="A119" s="106" t="s">
        <v>174</v>
      </c>
      <c r="B119" s="107" t="s">
        <v>175</v>
      </c>
      <c r="C119" s="108"/>
      <c r="E119" s="128"/>
      <c r="G119" s="111"/>
    </row>
    <row r="120" spans="1:7" ht="12.75">
      <c r="A120" s="106"/>
      <c r="B120" s="112"/>
      <c r="C120" s="114"/>
      <c r="D120" s="15"/>
      <c r="E120" s="16"/>
      <c r="F120" s="17"/>
      <c r="G120" s="18"/>
    </row>
    <row r="121" spans="1:7" ht="12.75">
      <c r="A121" s="106"/>
      <c r="B121" s="115" t="s">
        <v>67</v>
      </c>
      <c r="C121" s="114">
        <v>1</v>
      </c>
      <c r="D121" s="15"/>
      <c r="E121" s="16">
        <v>0</v>
      </c>
      <c r="F121" s="17"/>
      <c r="G121" s="18">
        <f>C121*E121</f>
        <v>0</v>
      </c>
    </row>
    <row r="122" spans="1:7" ht="12.75">
      <c r="A122" s="106"/>
      <c r="B122" s="115"/>
      <c r="C122" s="114"/>
      <c r="D122" s="15"/>
      <c r="E122" s="16"/>
      <c r="F122" s="17"/>
      <c r="G122" s="18"/>
    </row>
    <row r="123" spans="1:7" ht="12.75">
      <c r="A123" s="106"/>
      <c r="B123" s="115"/>
      <c r="C123" s="114"/>
      <c r="D123" s="15"/>
      <c r="E123" s="16"/>
      <c r="F123" s="17"/>
      <c r="G123" s="18"/>
    </row>
    <row r="124" spans="1:7" ht="12.75">
      <c r="A124" s="106" t="s">
        <v>176</v>
      </c>
      <c r="B124" s="107" t="s">
        <v>177</v>
      </c>
      <c r="C124" s="108"/>
      <c r="E124" s="128"/>
      <c r="G124" s="111"/>
    </row>
    <row r="125" spans="1:7" ht="12.75">
      <c r="A125" s="106"/>
      <c r="B125" s="107"/>
      <c r="C125" s="113"/>
      <c r="D125" s="15"/>
      <c r="E125" s="16"/>
      <c r="F125" s="17"/>
      <c r="G125" s="18"/>
    </row>
    <row r="126" spans="1:7" ht="12.75">
      <c r="A126" s="106"/>
      <c r="B126" s="115" t="s">
        <v>118</v>
      </c>
      <c r="C126" s="114">
        <v>8</v>
      </c>
      <c r="D126" s="15"/>
      <c r="E126" s="16">
        <v>0</v>
      </c>
      <c r="F126" s="17"/>
      <c r="G126" s="18">
        <f>C126*E126</f>
        <v>0</v>
      </c>
    </row>
    <row r="127" spans="1:7" ht="12.75">
      <c r="A127" s="106"/>
      <c r="B127" s="115"/>
      <c r="C127" s="114"/>
      <c r="D127" s="15"/>
      <c r="E127" s="16"/>
      <c r="F127" s="17"/>
      <c r="G127" s="18"/>
    </row>
    <row r="128" spans="1:7" ht="51">
      <c r="A128" s="106" t="s">
        <v>178</v>
      </c>
      <c r="B128" s="107" t="s">
        <v>179</v>
      </c>
      <c r="C128" s="108"/>
      <c r="E128" s="128"/>
      <c r="G128" s="111"/>
    </row>
    <row r="129" spans="1:7" ht="12.75">
      <c r="A129" s="106"/>
      <c r="B129" s="107"/>
      <c r="C129" s="113"/>
      <c r="D129" s="15"/>
      <c r="E129" s="16"/>
      <c r="F129" s="17"/>
      <c r="G129" s="18"/>
    </row>
    <row r="130" spans="1:7" ht="12.75">
      <c r="A130" s="106"/>
      <c r="B130" s="115" t="s">
        <v>118</v>
      </c>
      <c r="C130" s="114">
        <v>3</v>
      </c>
      <c r="D130" s="15"/>
      <c r="E130" s="16">
        <v>0</v>
      </c>
      <c r="F130" s="17"/>
      <c r="G130" s="18">
        <f>C130*E130</f>
        <v>0</v>
      </c>
    </row>
    <row r="131" spans="1:7" ht="12.75">
      <c r="A131" s="106"/>
      <c r="B131" s="115"/>
      <c r="C131" s="114"/>
      <c r="D131" s="15"/>
      <c r="E131" s="16"/>
      <c r="F131" s="17"/>
      <c r="G131" s="18"/>
    </row>
    <row r="132" spans="1:7" ht="12.75">
      <c r="A132" s="106"/>
      <c r="B132" s="115"/>
      <c r="C132" s="114"/>
      <c r="D132" s="15"/>
      <c r="E132" s="16"/>
      <c r="F132" s="17"/>
      <c r="G132" s="18"/>
    </row>
    <row r="133" spans="1:7" ht="12.75">
      <c r="A133" s="106" t="s">
        <v>180</v>
      </c>
      <c r="B133" s="132" t="s">
        <v>181</v>
      </c>
      <c r="C133" s="23"/>
      <c r="D133" s="24"/>
      <c r="E133" s="96"/>
      <c r="F133" s="25"/>
      <c r="G133" s="18"/>
    </row>
    <row r="134" spans="1:7" ht="25.5">
      <c r="A134" s="106"/>
      <c r="B134" s="132" t="s">
        <v>182</v>
      </c>
      <c r="C134" s="23"/>
      <c r="D134" s="24"/>
      <c r="E134" s="96"/>
      <c r="F134" s="25"/>
      <c r="G134" s="18"/>
    </row>
    <row r="135" spans="1:7" ht="25.5">
      <c r="A135" s="106"/>
      <c r="B135" s="132" t="s">
        <v>183</v>
      </c>
      <c r="C135" s="23"/>
      <c r="D135" s="24"/>
      <c r="E135" s="96"/>
      <c r="F135" s="25"/>
      <c r="G135" s="18"/>
    </row>
    <row r="136" spans="1:7" ht="12.75">
      <c r="A136" s="106"/>
      <c r="B136" s="132"/>
      <c r="C136" s="23"/>
      <c r="D136" s="24"/>
      <c r="E136" s="96"/>
      <c r="F136" s="25"/>
      <c r="G136" s="18"/>
    </row>
    <row r="137" spans="1:7" ht="12.75">
      <c r="A137" s="106"/>
      <c r="B137" s="115" t="s">
        <v>67</v>
      </c>
      <c r="C137" s="114">
        <v>1</v>
      </c>
      <c r="D137" s="15"/>
      <c r="E137" s="16">
        <v>0</v>
      </c>
      <c r="F137" s="17"/>
      <c r="G137" s="18">
        <f>C137*E137</f>
        <v>0</v>
      </c>
    </row>
    <row r="138" spans="1:7" ht="12.75">
      <c r="A138" s="106"/>
      <c r="B138" s="132"/>
      <c r="C138" s="23"/>
      <c r="D138" s="24"/>
      <c r="E138" s="96"/>
      <c r="F138" s="25"/>
      <c r="G138" s="18"/>
    </row>
    <row r="139" spans="1:7" ht="12.75">
      <c r="A139" s="106" t="s">
        <v>184</v>
      </c>
      <c r="B139" s="132" t="s">
        <v>185</v>
      </c>
      <c r="C139" s="23"/>
      <c r="D139" s="24"/>
      <c r="E139" s="96"/>
      <c r="F139" s="25"/>
      <c r="G139" s="18"/>
    </row>
    <row r="140" spans="1:7" ht="12.75">
      <c r="A140" s="106"/>
      <c r="B140" s="132"/>
      <c r="C140" s="23"/>
      <c r="D140" s="24"/>
      <c r="E140" s="96"/>
      <c r="F140" s="25"/>
      <c r="G140" s="18"/>
    </row>
    <row r="141" spans="1:7" ht="12.75">
      <c r="A141" s="106"/>
      <c r="B141" s="115" t="s">
        <v>118</v>
      </c>
      <c r="C141" s="114">
        <v>4</v>
      </c>
      <c r="D141" s="15"/>
      <c r="E141" s="16">
        <v>0</v>
      </c>
      <c r="F141" s="17"/>
      <c r="G141" s="18">
        <f>C141*E141</f>
        <v>0</v>
      </c>
    </row>
    <row r="142" spans="1:7" ht="12.75">
      <c r="A142" s="106"/>
      <c r="B142" s="132"/>
      <c r="C142" s="23"/>
      <c r="D142" s="24"/>
      <c r="E142" s="96"/>
      <c r="F142" s="25"/>
      <c r="G142" s="18"/>
    </row>
    <row r="143" spans="1:7" ht="12.75">
      <c r="A143" s="106" t="s">
        <v>186</v>
      </c>
      <c r="B143" s="132" t="s">
        <v>187</v>
      </c>
      <c r="C143" s="23"/>
      <c r="D143" s="24"/>
      <c r="E143" s="96"/>
      <c r="F143" s="25"/>
      <c r="G143" s="18"/>
    </row>
    <row r="144" spans="1:7" ht="12.75">
      <c r="A144" s="106"/>
      <c r="B144" s="132"/>
      <c r="C144" s="23"/>
      <c r="D144" s="24"/>
      <c r="E144" s="96"/>
      <c r="F144" s="25"/>
      <c r="G144" s="18"/>
    </row>
    <row r="145" spans="1:7" ht="12.75">
      <c r="A145" s="106"/>
      <c r="B145" s="115" t="s">
        <v>118</v>
      </c>
      <c r="C145" s="114">
        <v>1</v>
      </c>
      <c r="D145" s="15"/>
      <c r="E145" s="16">
        <v>0</v>
      </c>
      <c r="F145" s="17"/>
      <c r="G145" s="18">
        <f>C145*E145</f>
        <v>0</v>
      </c>
    </row>
    <row r="146" spans="1:7" ht="12.75">
      <c r="A146" s="106"/>
      <c r="B146" s="132"/>
      <c r="C146" s="23"/>
      <c r="D146" s="24"/>
      <c r="E146" s="96"/>
      <c r="F146" s="25"/>
      <c r="G146" s="18"/>
    </row>
    <row r="147" spans="1:7" ht="25.5">
      <c r="A147" s="106" t="s">
        <v>188</v>
      </c>
      <c r="B147" s="132" t="s">
        <v>189</v>
      </c>
      <c r="C147" s="23"/>
      <c r="D147" s="24"/>
      <c r="E147" s="96"/>
      <c r="F147" s="25"/>
      <c r="G147" s="18"/>
    </row>
    <row r="148" spans="1:7" ht="12.75">
      <c r="A148" s="106"/>
      <c r="B148" s="132"/>
      <c r="C148" s="23"/>
      <c r="D148" s="24"/>
      <c r="E148" s="96"/>
      <c r="F148" s="25"/>
      <c r="G148" s="18"/>
    </row>
    <row r="149" spans="1:7" ht="12.75">
      <c r="A149" s="106"/>
      <c r="B149" s="115" t="s">
        <v>190</v>
      </c>
      <c r="C149" s="114">
        <v>7</v>
      </c>
      <c r="D149" s="15"/>
      <c r="E149" s="16">
        <v>0</v>
      </c>
      <c r="F149" s="17"/>
      <c r="G149" s="18">
        <f>C149*E149</f>
        <v>0</v>
      </c>
    </row>
    <row r="150" spans="1:7" ht="12.75">
      <c r="A150" s="106"/>
      <c r="B150" s="132"/>
      <c r="C150" s="23"/>
      <c r="D150" s="24"/>
      <c r="E150" s="96"/>
      <c r="F150" s="25"/>
      <c r="G150" s="18"/>
    </row>
    <row r="151" spans="1:7" ht="25.5">
      <c r="A151" s="106" t="s">
        <v>191</v>
      </c>
      <c r="B151" s="132" t="s">
        <v>192</v>
      </c>
      <c r="C151" s="23"/>
      <c r="D151" s="24"/>
      <c r="E151" s="96"/>
      <c r="F151" s="25"/>
      <c r="G151" s="18"/>
    </row>
    <row r="152" spans="1:7" ht="12.75">
      <c r="A152" s="106"/>
      <c r="B152" s="132"/>
      <c r="C152" s="23"/>
      <c r="D152" s="24"/>
      <c r="E152" s="96"/>
      <c r="F152" s="25"/>
      <c r="G152" s="18"/>
    </row>
    <row r="153" spans="1:7" ht="12.75">
      <c r="A153" s="106"/>
      <c r="B153" s="115" t="s">
        <v>118</v>
      </c>
      <c r="C153" s="114">
        <v>4</v>
      </c>
      <c r="D153" s="15"/>
      <c r="E153" s="16">
        <v>0</v>
      </c>
      <c r="F153" s="17"/>
      <c r="G153" s="18">
        <f>C153*E153</f>
        <v>0</v>
      </c>
    </row>
    <row r="154" spans="1:7" ht="12.75">
      <c r="A154" s="106"/>
      <c r="B154" s="132"/>
      <c r="C154" s="23"/>
      <c r="D154" s="24"/>
      <c r="E154" s="96"/>
      <c r="F154" s="25"/>
      <c r="G154" s="18"/>
    </row>
    <row r="155" spans="1:7" ht="25.5">
      <c r="A155" s="106" t="s">
        <v>193</v>
      </c>
      <c r="B155" s="132" t="s">
        <v>194</v>
      </c>
      <c r="C155" s="23"/>
      <c r="D155" s="24"/>
      <c r="E155" s="96"/>
      <c r="F155" s="25"/>
      <c r="G155" s="18"/>
    </row>
    <row r="156" spans="1:7" ht="12.75">
      <c r="A156" s="106"/>
      <c r="B156" s="132"/>
      <c r="C156" s="23"/>
      <c r="D156" s="24"/>
      <c r="E156" s="96"/>
      <c r="F156" s="25"/>
      <c r="G156" s="18"/>
    </row>
    <row r="157" spans="1:7" ht="12.75">
      <c r="A157" s="106"/>
      <c r="B157" s="115" t="s">
        <v>118</v>
      </c>
      <c r="C157" s="114">
        <v>6</v>
      </c>
      <c r="D157" s="15"/>
      <c r="E157" s="16">
        <v>0</v>
      </c>
      <c r="F157" s="17"/>
      <c r="G157" s="18">
        <f>C157*E157</f>
        <v>0</v>
      </c>
    </row>
    <row r="158" spans="1:7" ht="12.75">
      <c r="A158" s="106"/>
      <c r="B158" s="132"/>
      <c r="C158" s="23"/>
      <c r="D158" s="24"/>
      <c r="E158" s="96"/>
      <c r="F158" s="25"/>
      <c r="G158" s="18"/>
    </row>
    <row r="159" spans="1:7" ht="25.5">
      <c r="A159" s="106" t="s">
        <v>195</v>
      </c>
      <c r="B159" s="132" t="s">
        <v>196</v>
      </c>
      <c r="C159" s="23"/>
      <c r="D159" s="24"/>
      <c r="E159" s="96"/>
      <c r="F159" s="25"/>
      <c r="G159" s="18"/>
    </row>
    <row r="160" spans="1:7" ht="12.75">
      <c r="A160" s="106"/>
      <c r="B160" s="132"/>
      <c r="C160" s="23"/>
      <c r="D160" s="24"/>
      <c r="E160" s="96"/>
      <c r="F160" s="25"/>
      <c r="G160" s="18"/>
    </row>
    <row r="161" spans="1:7" ht="12.75">
      <c r="A161" s="106"/>
      <c r="B161" s="115" t="s">
        <v>118</v>
      </c>
      <c r="C161" s="114">
        <v>1</v>
      </c>
      <c r="D161" s="15"/>
      <c r="E161" s="16">
        <v>0</v>
      </c>
      <c r="F161" s="17"/>
      <c r="G161" s="18">
        <f>C161*E161</f>
        <v>0</v>
      </c>
    </row>
    <row r="162" spans="1:7" ht="12.75">
      <c r="A162" s="106"/>
      <c r="B162" s="132"/>
      <c r="C162" s="23"/>
      <c r="D162" s="24"/>
      <c r="E162" s="96"/>
      <c r="F162" s="25"/>
      <c r="G162" s="18"/>
    </row>
    <row r="163" spans="1:7" ht="38.25">
      <c r="A163" s="106" t="s">
        <v>197</v>
      </c>
      <c r="B163" s="132" t="s">
        <v>198</v>
      </c>
      <c r="C163" s="23"/>
      <c r="D163" s="24"/>
      <c r="E163" s="96"/>
      <c r="F163" s="25"/>
      <c r="G163" s="18"/>
    </row>
    <row r="164" spans="1:7" ht="12.75">
      <c r="A164" s="106"/>
      <c r="B164" s="132"/>
      <c r="C164" s="23"/>
      <c r="D164" s="24"/>
      <c r="E164" s="96"/>
      <c r="F164" s="25"/>
      <c r="G164" s="18"/>
    </row>
    <row r="165" spans="1:7" ht="12.75">
      <c r="A165" s="106"/>
      <c r="B165" s="115" t="s">
        <v>118</v>
      </c>
      <c r="C165" s="114">
        <v>2</v>
      </c>
      <c r="D165" s="15"/>
      <c r="E165" s="16">
        <v>0</v>
      </c>
      <c r="F165" s="17"/>
      <c r="G165" s="18">
        <f>C165*E165</f>
        <v>0</v>
      </c>
    </row>
    <row r="166" spans="1:7" ht="12.75">
      <c r="A166" s="106"/>
      <c r="B166" s="132"/>
      <c r="C166" s="23"/>
      <c r="D166" s="24"/>
      <c r="E166" s="96"/>
      <c r="F166" s="25"/>
      <c r="G166" s="18"/>
    </row>
    <row r="167" spans="1:7" ht="89.25">
      <c r="A167" s="106" t="s">
        <v>199</v>
      </c>
      <c r="B167" s="133" t="s">
        <v>200</v>
      </c>
      <c r="C167" s="134"/>
      <c r="D167" s="135"/>
      <c r="E167" s="96"/>
      <c r="F167" s="25"/>
      <c r="G167" s="18"/>
    </row>
    <row r="168" spans="1:7" ht="12.75">
      <c r="A168" s="106"/>
      <c r="B168" s="133" t="s">
        <v>201</v>
      </c>
      <c r="C168" s="134"/>
      <c r="D168" s="135"/>
      <c r="E168" s="96"/>
      <c r="F168" s="25"/>
      <c r="G168" s="18"/>
    </row>
    <row r="169" spans="1:7" ht="12.75">
      <c r="A169" s="106"/>
      <c r="B169" s="133"/>
      <c r="C169" s="134"/>
      <c r="D169" s="135"/>
      <c r="E169" s="96"/>
      <c r="F169" s="25"/>
      <c r="G169" s="18"/>
    </row>
    <row r="170" spans="1:7" ht="12.75">
      <c r="A170" s="106"/>
      <c r="B170" s="115" t="s">
        <v>67</v>
      </c>
      <c r="C170" s="114">
        <v>2</v>
      </c>
      <c r="D170" s="15"/>
      <c r="E170" s="16">
        <v>0</v>
      </c>
      <c r="F170" s="17"/>
      <c r="G170" s="18">
        <f>C170*E170</f>
        <v>0</v>
      </c>
    </row>
    <row r="171" spans="1:7" ht="12.75">
      <c r="A171" s="106"/>
      <c r="B171" s="133"/>
      <c r="C171" s="134"/>
      <c r="D171" s="135"/>
      <c r="E171" s="96"/>
      <c r="F171" s="25"/>
      <c r="G171" s="18"/>
    </row>
    <row r="172" spans="1:7" ht="89.25">
      <c r="A172" s="106" t="s">
        <v>202</v>
      </c>
      <c r="B172" s="133" t="s">
        <v>200</v>
      </c>
      <c r="C172" s="134"/>
      <c r="D172" s="135"/>
      <c r="E172" s="96"/>
      <c r="F172" s="25"/>
      <c r="G172" s="18"/>
    </row>
    <row r="173" spans="1:7" ht="12.75">
      <c r="A173" s="106"/>
      <c r="B173" s="133" t="s">
        <v>203</v>
      </c>
      <c r="C173" s="134"/>
      <c r="D173" s="135"/>
      <c r="E173" s="96"/>
      <c r="F173" s="25"/>
      <c r="G173" s="18"/>
    </row>
    <row r="174" spans="1:7" ht="12.75">
      <c r="A174" s="106"/>
      <c r="B174" s="115"/>
      <c r="C174" s="114"/>
      <c r="D174" s="15"/>
      <c r="E174" s="16"/>
      <c r="F174" s="17"/>
      <c r="G174" s="18"/>
    </row>
    <row r="175" spans="1:7" ht="12.75">
      <c r="A175" s="106"/>
      <c r="B175" s="115" t="s">
        <v>67</v>
      </c>
      <c r="C175" s="114">
        <v>1</v>
      </c>
      <c r="D175" s="15"/>
      <c r="E175" s="16">
        <v>0</v>
      </c>
      <c r="F175" s="17"/>
      <c r="G175" s="18">
        <f>C175*E175</f>
        <v>0</v>
      </c>
    </row>
    <row r="176" spans="1:7" ht="191.25">
      <c r="A176" s="106" t="s">
        <v>204</v>
      </c>
      <c r="B176" s="132" t="s">
        <v>205</v>
      </c>
      <c r="C176" s="23"/>
      <c r="D176" s="24"/>
      <c r="E176" s="96"/>
      <c r="F176" s="25"/>
      <c r="G176" s="18"/>
    </row>
    <row r="177" spans="1:7" ht="12.75">
      <c r="A177" s="106"/>
      <c r="B177" s="115"/>
      <c r="C177" s="114"/>
      <c r="D177" s="15"/>
      <c r="E177" s="16"/>
      <c r="F177" s="17"/>
      <c r="G177" s="18"/>
    </row>
    <row r="178" spans="1:7" ht="12.75">
      <c r="A178" s="106"/>
      <c r="B178" s="115" t="s">
        <v>67</v>
      </c>
      <c r="C178" s="114">
        <v>1</v>
      </c>
      <c r="D178" s="15"/>
      <c r="E178" s="16">
        <v>0</v>
      </c>
      <c r="F178" s="17"/>
      <c r="G178" s="18">
        <f>C178*E178</f>
        <v>0</v>
      </c>
    </row>
    <row r="179" spans="1:7" ht="12.75">
      <c r="A179" s="106"/>
      <c r="B179" s="115"/>
      <c r="C179" s="114"/>
      <c r="D179" s="15"/>
      <c r="E179" s="16"/>
      <c r="F179" s="17"/>
      <c r="G179" s="18"/>
    </row>
    <row r="180" spans="1:7" ht="12.75">
      <c r="A180" s="106"/>
      <c r="B180" s="115"/>
      <c r="C180" s="114"/>
      <c r="D180" s="15"/>
      <c r="E180" s="16"/>
      <c r="F180" s="17"/>
      <c r="G180" s="18"/>
    </row>
    <row r="181" spans="1:7" ht="25.5">
      <c r="A181" s="106" t="s">
        <v>206</v>
      </c>
      <c r="B181" s="107" t="s">
        <v>207</v>
      </c>
      <c r="C181" s="108"/>
      <c r="E181" s="128"/>
      <c r="G181" s="111"/>
    </row>
    <row r="182" spans="1:7" ht="12.75">
      <c r="A182" s="106"/>
      <c r="B182" s="107"/>
      <c r="C182" s="113"/>
      <c r="D182" s="15"/>
      <c r="E182" s="16"/>
      <c r="F182" s="17"/>
      <c r="G182" s="18"/>
    </row>
    <row r="183" spans="1:7" ht="12.75">
      <c r="A183" s="106"/>
      <c r="B183" s="115" t="s">
        <v>67</v>
      </c>
      <c r="C183" s="114">
        <v>1</v>
      </c>
      <c r="D183" s="15"/>
      <c r="E183" s="16">
        <v>0</v>
      </c>
      <c r="F183" s="17"/>
      <c r="G183" s="18">
        <f>C183*E183</f>
        <v>0</v>
      </c>
    </row>
    <row r="184" spans="1:7" ht="12.75">
      <c r="A184" s="106"/>
      <c r="B184" s="115"/>
      <c r="C184" s="114"/>
      <c r="D184" s="15"/>
      <c r="E184" s="16"/>
      <c r="F184" s="17"/>
      <c r="G184" s="18"/>
    </row>
    <row r="185" spans="1:7" ht="12.75">
      <c r="A185" s="106"/>
      <c r="B185" s="115"/>
      <c r="C185" s="114"/>
      <c r="D185" s="15"/>
      <c r="E185" s="16"/>
      <c r="F185" s="17"/>
      <c r="G185" s="18"/>
    </row>
    <row r="186" spans="1:7" ht="63.75">
      <c r="A186" s="106" t="s">
        <v>208</v>
      </c>
      <c r="B186" s="107" t="s">
        <v>209</v>
      </c>
      <c r="C186" s="108"/>
      <c r="E186" s="128"/>
      <c r="G186" s="111"/>
    </row>
    <row r="187" spans="1:7" ht="12.75">
      <c r="A187" s="106"/>
      <c r="B187" s="107"/>
      <c r="C187" s="113"/>
      <c r="D187" s="15"/>
      <c r="E187" s="16"/>
      <c r="F187" s="17"/>
      <c r="G187" s="18"/>
    </row>
    <row r="188" spans="1:7" ht="12.75">
      <c r="A188" s="106"/>
      <c r="B188" s="115" t="s">
        <v>114</v>
      </c>
      <c r="C188" s="114">
        <v>9</v>
      </c>
      <c r="D188" s="15"/>
      <c r="E188" s="16">
        <v>0</v>
      </c>
      <c r="F188" s="17"/>
      <c r="G188" s="18">
        <f>C188*E188</f>
        <v>0</v>
      </c>
    </row>
    <row r="189" spans="1:7" ht="12.75">
      <c r="A189" s="106"/>
      <c r="B189" s="115"/>
      <c r="C189" s="114"/>
      <c r="D189" s="15"/>
      <c r="E189" s="16"/>
      <c r="F189" s="17"/>
      <c r="G189" s="18"/>
    </row>
    <row r="190" spans="1:7" ht="12.75">
      <c r="A190" s="106"/>
      <c r="B190" s="115"/>
      <c r="C190" s="114"/>
      <c r="D190" s="15"/>
      <c r="E190" s="16"/>
      <c r="F190" s="17"/>
      <c r="G190" s="18"/>
    </row>
    <row r="191" spans="1:7" ht="12.75">
      <c r="A191" s="106"/>
      <c r="B191" s="115"/>
      <c r="C191" s="114"/>
      <c r="D191" s="15"/>
      <c r="E191" s="16"/>
      <c r="F191" s="17"/>
      <c r="G191" s="18"/>
    </row>
    <row r="192" spans="1:7" ht="12.75">
      <c r="A192" s="106"/>
      <c r="B192" s="115"/>
      <c r="C192" s="114"/>
      <c r="D192" s="15"/>
      <c r="E192" s="16"/>
      <c r="F192" s="17"/>
      <c r="G192" s="18"/>
    </row>
    <row r="193" spans="1:7" ht="12.75">
      <c r="A193" s="106"/>
      <c r="B193" s="115"/>
      <c r="C193" s="114"/>
      <c r="D193" s="15"/>
      <c r="E193" s="16"/>
      <c r="F193" s="17"/>
      <c r="G193" s="18"/>
    </row>
    <row r="194" spans="1:7" ht="12.75">
      <c r="A194" s="116"/>
      <c r="B194" s="117" t="s">
        <v>76</v>
      </c>
      <c r="C194" s="118"/>
      <c r="D194" s="119"/>
      <c r="E194" s="130"/>
      <c r="F194" s="120"/>
      <c r="G194" s="19">
        <f>SUM(G8:G193)</f>
        <v>0</v>
      </c>
    </row>
    <row r="195" spans="1:7" ht="12.75">
      <c r="A195" s="106"/>
      <c r="B195" s="115"/>
      <c r="C195" s="114"/>
      <c r="D195" s="15"/>
      <c r="E195" s="20"/>
      <c r="F195" s="17"/>
      <c r="G195" s="21"/>
    </row>
    <row r="196" spans="1:7" ht="12.75">
      <c r="A196" s="106"/>
      <c r="B196" s="115"/>
      <c r="C196" s="114"/>
      <c r="D196" s="15"/>
      <c r="E196" s="20"/>
      <c r="F196" s="17"/>
      <c r="G196" s="21"/>
    </row>
    <row r="197" spans="1:4" ht="12.75">
      <c r="A197" s="109"/>
      <c r="B197" s="121"/>
      <c r="C197" s="122"/>
      <c r="D197" s="123"/>
    </row>
    <row r="198" spans="1:4" ht="12.75">
      <c r="A198" s="109"/>
      <c r="B198" s="121"/>
      <c r="C198" s="122"/>
      <c r="D198" s="123"/>
    </row>
    <row r="201" ht="12.75">
      <c r="A201" s="109"/>
    </row>
    <row r="202" ht="12.75">
      <c r="A202" s="109"/>
    </row>
  </sheetData>
  <sheetProtection sheet="1" formatCells="0" formatColumns="0" formatRows="0"/>
  <printOptions/>
  <pageMargins left="0.7875" right="0.19652777777777777" top="0.4722222222222222" bottom="1.0701388888888888" header="0.5118055555555555" footer="0.25625"/>
  <pageSetup horizontalDpi="300" verticalDpi="300" orientation="portrait" paperSize="9" r:id="rId1"/>
  <headerFooter alignWithMargins="0">
    <oddFooter>&amp;C&amp;"Times New Roman,Navadno"&amp;12stran &amp;P</oddFooter>
  </headerFooter>
</worksheet>
</file>

<file path=xl/worksheets/sheet6.xml><?xml version="1.0" encoding="utf-8"?>
<worksheet xmlns="http://schemas.openxmlformats.org/spreadsheetml/2006/main" xmlns:r="http://schemas.openxmlformats.org/officeDocument/2006/relationships">
  <dimension ref="A1:G54"/>
  <sheetViews>
    <sheetView view="pageBreakPreview" zoomScale="130" zoomScaleNormal="70" zoomScaleSheetLayoutView="130" zoomScalePageLayoutView="0" workbookViewId="0" topLeftCell="A13">
      <selection activeCell="E28" sqref="E28"/>
    </sheetView>
  </sheetViews>
  <sheetFormatPr defaultColWidth="9.00390625" defaultRowHeight="12.75"/>
  <cols>
    <col min="1" max="1" width="5.375" style="124" customWidth="1"/>
    <col min="2" max="2" width="55.75390625" style="109" customWidth="1"/>
    <col min="3" max="3" width="9.00390625" style="109" customWidth="1"/>
    <col min="4" max="4" width="2.00390625" style="109" customWidth="1"/>
    <col min="5" max="5" width="10.75390625" style="129" customWidth="1"/>
    <col min="6" max="6" width="1.875" style="110" customWidth="1"/>
    <col min="7" max="7" width="9.00390625" style="109" customWidth="1"/>
    <col min="8" max="16384" width="9.125" style="109" customWidth="1"/>
  </cols>
  <sheetData>
    <row r="1" spans="1:6" s="104" customFormat="1" ht="15.75">
      <c r="A1" s="102" t="s">
        <v>210</v>
      </c>
      <c r="B1" s="103" t="s">
        <v>211</v>
      </c>
      <c r="E1" s="125"/>
      <c r="F1" s="105"/>
    </row>
    <row r="2" spans="1:6" s="104" customFormat="1" ht="7.5" customHeight="1">
      <c r="A2" s="103"/>
      <c r="B2" s="103"/>
      <c r="E2" s="125"/>
      <c r="F2" s="105"/>
    </row>
    <row r="3" spans="1:7" s="104" customFormat="1" ht="12.75">
      <c r="A3" s="4"/>
      <c r="B3" s="5" t="s">
        <v>61</v>
      </c>
      <c r="C3" s="6" t="s">
        <v>62</v>
      </c>
      <c r="D3" s="7"/>
      <c r="E3" s="126" t="s">
        <v>63</v>
      </c>
      <c r="F3" s="7"/>
      <c r="G3" s="8" t="s">
        <v>64</v>
      </c>
    </row>
    <row r="4" spans="1:7" s="104" customFormat="1" ht="12.75">
      <c r="A4" s="9"/>
      <c r="B4" s="10"/>
      <c r="C4" s="11"/>
      <c r="D4" s="12"/>
      <c r="E4" s="127"/>
      <c r="F4" s="12"/>
      <c r="G4" s="13"/>
    </row>
    <row r="5" spans="1:7" ht="51">
      <c r="A5" s="106" t="s">
        <v>65</v>
      </c>
      <c r="B5" s="107" t="s">
        <v>212</v>
      </c>
      <c r="C5" s="108"/>
      <c r="E5" s="128"/>
      <c r="G5" s="111"/>
    </row>
    <row r="6" spans="1:7" ht="12.75">
      <c r="A6" s="106"/>
      <c r="B6" s="112"/>
      <c r="C6" s="113"/>
      <c r="D6" s="15"/>
      <c r="E6" s="16"/>
      <c r="F6" s="17"/>
      <c r="G6" s="18"/>
    </row>
    <row r="7" spans="1:7" ht="14.25">
      <c r="A7" s="106"/>
      <c r="B7" s="113" t="s">
        <v>213</v>
      </c>
      <c r="C7" s="114">
        <v>350</v>
      </c>
      <c r="D7" s="15"/>
      <c r="E7" s="16">
        <v>0</v>
      </c>
      <c r="F7" s="17"/>
      <c r="G7" s="18">
        <f>C7*E7</f>
        <v>0</v>
      </c>
    </row>
    <row r="8" spans="1:7" ht="12.75">
      <c r="A8" s="106"/>
      <c r="B8" s="113"/>
      <c r="C8" s="114"/>
      <c r="D8" s="15"/>
      <c r="E8" s="16"/>
      <c r="F8" s="17"/>
      <c r="G8" s="18"/>
    </row>
    <row r="9" spans="1:7" ht="12.75">
      <c r="A9" s="106"/>
      <c r="B9" s="113"/>
      <c r="C9" s="114"/>
      <c r="D9" s="15"/>
      <c r="E9" s="16"/>
      <c r="F9" s="17"/>
      <c r="G9" s="18"/>
    </row>
    <row r="10" spans="1:7" ht="12.75">
      <c r="A10" s="106" t="s">
        <v>68</v>
      </c>
      <c r="B10" s="107" t="s">
        <v>214</v>
      </c>
      <c r="C10" s="108"/>
      <c r="E10" s="128"/>
      <c r="G10" s="111"/>
    </row>
    <row r="11" spans="1:7" ht="12.75">
      <c r="A11" s="106"/>
      <c r="B11" s="112"/>
      <c r="C11" s="113"/>
      <c r="D11" s="15"/>
      <c r="E11" s="16"/>
      <c r="F11" s="17"/>
      <c r="G11" s="18"/>
    </row>
    <row r="12" spans="1:7" ht="14.25">
      <c r="A12" s="106"/>
      <c r="B12" s="113" t="s">
        <v>136</v>
      </c>
      <c r="C12" s="114">
        <v>292</v>
      </c>
      <c r="D12" s="15"/>
      <c r="E12" s="16">
        <v>0</v>
      </c>
      <c r="F12" s="17"/>
      <c r="G12" s="18">
        <f>C12*E12</f>
        <v>0</v>
      </c>
    </row>
    <row r="13" spans="1:7" ht="12.75">
      <c r="A13" s="106"/>
      <c r="B13" s="113"/>
      <c r="C13" s="114"/>
      <c r="D13" s="15"/>
      <c r="E13" s="16"/>
      <c r="F13" s="17"/>
      <c r="G13" s="18"/>
    </row>
    <row r="14" spans="1:7" ht="12.75">
      <c r="A14" s="106"/>
      <c r="B14" s="113"/>
      <c r="C14" s="114"/>
      <c r="D14" s="15"/>
      <c r="E14" s="16"/>
      <c r="F14" s="17"/>
      <c r="G14" s="18"/>
    </row>
    <row r="15" spans="1:7" ht="25.5">
      <c r="A15" s="106" t="s">
        <v>70</v>
      </c>
      <c r="B15" s="107" t="s">
        <v>215</v>
      </c>
      <c r="C15" s="108"/>
      <c r="E15" s="128"/>
      <c r="G15" s="111"/>
    </row>
    <row r="16" spans="1:7" ht="12.75">
      <c r="A16" s="106"/>
      <c r="B16" s="112"/>
      <c r="C16" s="113"/>
      <c r="D16" s="15"/>
      <c r="E16" s="16"/>
      <c r="F16" s="17"/>
      <c r="G16" s="18"/>
    </row>
    <row r="17" spans="1:7" ht="14.25">
      <c r="A17" s="106"/>
      <c r="B17" s="113" t="s">
        <v>213</v>
      </c>
      <c r="C17" s="114">
        <v>30</v>
      </c>
      <c r="D17" s="15"/>
      <c r="E17" s="16">
        <v>0</v>
      </c>
      <c r="F17" s="17"/>
      <c r="G17" s="18">
        <f>C17*E17</f>
        <v>0</v>
      </c>
    </row>
    <row r="18" spans="1:7" ht="12.75">
      <c r="A18" s="106"/>
      <c r="B18" s="113"/>
      <c r="C18" s="114"/>
      <c r="D18" s="15"/>
      <c r="E18" s="16"/>
      <c r="F18" s="17"/>
      <c r="G18" s="18"/>
    </row>
    <row r="19" spans="1:7" ht="12.75">
      <c r="A19" s="106"/>
      <c r="B19" s="113"/>
      <c r="C19" s="114"/>
      <c r="D19" s="15"/>
      <c r="E19" s="16"/>
      <c r="F19" s="17"/>
      <c r="G19" s="18"/>
    </row>
    <row r="20" spans="1:7" ht="38.25">
      <c r="A20" s="106" t="s">
        <v>72</v>
      </c>
      <c r="B20" s="107" t="s">
        <v>216</v>
      </c>
      <c r="C20" s="108"/>
      <c r="E20" s="128"/>
      <c r="G20" s="111"/>
    </row>
    <row r="21" spans="1:7" ht="12.75">
      <c r="A21" s="106"/>
      <c r="B21" s="112"/>
      <c r="C21" s="113"/>
      <c r="D21" s="15"/>
      <c r="E21" s="16"/>
      <c r="F21" s="17"/>
      <c r="G21" s="18"/>
    </row>
    <row r="22" spans="1:7" ht="14.25">
      <c r="A22" s="106"/>
      <c r="B22" s="113" t="s">
        <v>213</v>
      </c>
      <c r="C22" s="114">
        <v>105</v>
      </c>
      <c r="D22" s="15"/>
      <c r="E22" s="16">
        <v>0</v>
      </c>
      <c r="F22" s="17"/>
      <c r="G22" s="18">
        <f>C22*E22</f>
        <v>0</v>
      </c>
    </row>
    <row r="23" spans="1:7" ht="12.75">
      <c r="A23" s="106"/>
      <c r="B23" s="115"/>
      <c r="C23" s="114"/>
      <c r="D23" s="15"/>
      <c r="E23" s="16"/>
      <c r="F23" s="17"/>
      <c r="G23" s="18"/>
    </row>
    <row r="24" spans="1:7" ht="12.75">
      <c r="A24" s="106"/>
      <c r="B24" s="107"/>
      <c r="C24" s="108"/>
      <c r="E24" s="128"/>
      <c r="G24" s="111"/>
    </row>
    <row r="25" spans="1:7" ht="25.5">
      <c r="A25" s="106" t="s">
        <v>74</v>
      </c>
      <c r="B25" s="107" t="s">
        <v>217</v>
      </c>
      <c r="C25" s="108"/>
      <c r="E25" s="128"/>
      <c r="G25" s="111"/>
    </row>
    <row r="26" spans="1:7" ht="12.75">
      <c r="A26" s="106"/>
      <c r="B26" s="112"/>
      <c r="C26" s="113"/>
      <c r="D26" s="15"/>
      <c r="E26" s="16"/>
      <c r="F26" s="17"/>
      <c r="G26" s="18"/>
    </row>
    <row r="27" spans="1:7" ht="12.75">
      <c r="A27" s="106"/>
      <c r="B27" s="113" t="s">
        <v>67</v>
      </c>
      <c r="C27" s="114">
        <v>1</v>
      </c>
      <c r="D27" s="15"/>
      <c r="E27" s="16">
        <v>0</v>
      </c>
      <c r="F27" s="17"/>
      <c r="G27" s="18">
        <f>C27*E27</f>
        <v>0</v>
      </c>
    </row>
    <row r="28" spans="1:7" ht="12.75">
      <c r="A28" s="106"/>
      <c r="B28" s="115"/>
      <c r="C28" s="114"/>
      <c r="D28" s="15"/>
      <c r="E28" s="16"/>
      <c r="F28" s="17"/>
      <c r="G28" s="18"/>
    </row>
    <row r="29" spans="1:7" ht="12.75">
      <c r="A29" s="106"/>
      <c r="B29" s="115"/>
      <c r="C29" s="114"/>
      <c r="D29" s="15"/>
      <c r="E29" s="16"/>
      <c r="F29" s="17"/>
      <c r="G29" s="18"/>
    </row>
    <row r="30" spans="1:7" ht="25.5">
      <c r="A30" s="106" t="s">
        <v>93</v>
      </c>
      <c r="B30" s="107" t="s">
        <v>218</v>
      </c>
      <c r="C30" s="108"/>
      <c r="E30" s="128"/>
      <c r="G30" s="111"/>
    </row>
    <row r="31" spans="1:7" ht="12.75">
      <c r="A31" s="106"/>
      <c r="B31" s="112"/>
      <c r="C31" s="113"/>
      <c r="D31" s="15"/>
      <c r="E31" s="16"/>
      <c r="F31" s="17"/>
      <c r="G31" s="18"/>
    </row>
    <row r="32" spans="1:7" ht="14.25">
      <c r="A32" s="106"/>
      <c r="B32" s="113" t="s">
        <v>213</v>
      </c>
      <c r="C32" s="114">
        <v>215</v>
      </c>
      <c r="D32" s="15"/>
      <c r="E32" s="16">
        <v>0</v>
      </c>
      <c r="F32" s="17"/>
      <c r="G32" s="18">
        <f>C32*E32</f>
        <v>0</v>
      </c>
    </row>
    <row r="33" spans="1:7" ht="12.75">
      <c r="A33" s="106"/>
      <c r="B33" s="115"/>
      <c r="C33" s="114"/>
      <c r="D33" s="15"/>
      <c r="E33" s="16"/>
      <c r="F33" s="17"/>
      <c r="G33" s="18"/>
    </row>
    <row r="34" spans="1:7" ht="12.75">
      <c r="A34" s="106"/>
      <c r="B34" s="115"/>
      <c r="C34" s="114"/>
      <c r="D34" s="15"/>
      <c r="E34" s="16"/>
      <c r="F34" s="17"/>
      <c r="G34" s="18"/>
    </row>
    <row r="35" spans="1:7" ht="25.5">
      <c r="A35" s="106" t="s">
        <v>124</v>
      </c>
      <c r="B35" s="107" t="s">
        <v>219</v>
      </c>
      <c r="C35" s="108"/>
      <c r="E35" s="128"/>
      <c r="G35" s="111"/>
    </row>
    <row r="36" spans="1:7" ht="12.75">
      <c r="A36" s="106"/>
      <c r="B36" s="112"/>
      <c r="C36" s="113"/>
      <c r="D36" s="15"/>
      <c r="E36" s="16"/>
      <c r="F36" s="17"/>
      <c r="G36" s="18"/>
    </row>
    <row r="37" spans="1:7" ht="14.25">
      <c r="A37" s="106"/>
      <c r="B37" s="113" t="s">
        <v>213</v>
      </c>
      <c r="C37" s="114">
        <v>135</v>
      </c>
      <c r="D37" s="15"/>
      <c r="E37" s="16">
        <v>0</v>
      </c>
      <c r="F37" s="17"/>
      <c r="G37" s="18">
        <f>C37*E37</f>
        <v>0</v>
      </c>
    </row>
    <row r="38" spans="1:7" ht="12.75">
      <c r="A38" s="106"/>
      <c r="B38" s="115"/>
      <c r="C38" s="114"/>
      <c r="D38" s="15"/>
      <c r="E38" s="16"/>
      <c r="F38" s="17"/>
      <c r="G38" s="18"/>
    </row>
    <row r="39" spans="1:7" ht="12.75">
      <c r="A39" s="106"/>
      <c r="B39" s="115"/>
      <c r="C39" s="114"/>
      <c r="D39" s="15"/>
      <c r="E39" s="16"/>
      <c r="F39" s="17"/>
      <c r="G39" s="18"/>
    </row>
    <row r="40" spans="1:7" ht="27">
      <c r="A40" s="106" t="s">
        <v>106</v>
      </c>
      <c r="B40" s="107" t="s">
        <v>220</v>
      </c>
      <c r="C40" s="108"/>
      <c r="E40" s="128"/>
      <c r="G40" s="111"/>
    </row>
    <row r="41" spans="1:7" ht="12.75">
      <c r="A41" s="106"/>
      <c r="B41" s="112"/>
      <c r="C41" s="113"/>
      <c r="D41" s="15"/>
      <c r="E41" s="16"/>
      <c r="F41" s="17"/>
      <c r="G41" s="18"/>
    </row>
    <row r="42" spans="1:7" ht="14.25">
      <c r="A42" s="106"/>
      <c r="B42" s="113" t="s">
        <v>136</v>
      </c>
      <c r="C42" s="114">
        <v>400</v>
      </c>
      <c r="D42" s="15"/>
      <c r="E42" s="16">
        <v>0</v>
      </c>
      <c r="F42" s="17"/>
      <c r="G42" s="18">
        <f>C42*E42</f>
        <v>0</v>
      </c>
    </row>
    <row r="43" spans="1:7" ht="12.75">
      <c r="A43" s="106"/>
      <c r="B43" s="107"/>
      <c r="C43" s="108"/>
      <c r="E43" s="128"/>
      <c r="G43" s="111"/>
    </row>
    <row r="44" spans="1:7" ht="12.75">
      <c r="A44" s="106"/>
      <c r="B44" s="115"/>
      <c r="C44" s="114"/>
      <c r="D44" s="15"/>
      <c r="E44" s="16"/>
      <c r="F44" s="17"/>
      <c r="G44" s="18"/>
    </row>
    <row r="45" spans="1:7" ht="12.75">
      <c r="A45" s="106"/>
      <c r="F45" s="109"/>
      <c r="G45" s="111"/>
    </row>
    <row r="46" spans="1:7" ht="12.75">
      <c r="A46" s="116"/>
      <c r="B46" s="117" t="s">
        <v>76</v>
      </c>
      <c r="C46" s="118"/>
      <c r="D46" s="119"/>
      <c r="E46" s="130"/>
      <c r="F46" s="120"/>
      <c r="G46" s="19">
        <f>SUM(G5:G43)</f>
        <v>0</v>
      </c>
    </row>
    <row r="47" spans="1:7" ht="12.75">
      <c r="A47" s="106"/>
      <c r="B47" s="115"/>
      <c r="C47" s="114"/>
      <c r="D47" s="15"/>
      <c r="E47" s="20"/>
      <c r="F47" s="17"/>
      <c r="G47" s="21"/>
    </row>
    <row r="48" spans="1:7" ht="12.75">
      <c r="A48" s="106"/>
      <c r="B48" s="115"/>
      <c r="C48" s="114"/>
      <c r="D48" s="15"/>
      <c r="E48" s="20"/>
      <c r="F48" s="17"/>
      <c r="G48" s="21"/>
    </row>
    <row r="49" spans="1:4" ht="12.75">
      <c r="A49" s="109"/>
      <c r="B49" s="121"/>
      <c r="C49" s="122"/>
      <c r="D49" s="123"/>
    </row>
    <row r="50" spans="1:4" ht="12.75">
      <c r="A50" s="109"/>
      <c r="B50" s="121"/>
      <c r="C50" s="122"/>
      <c r="D50" s="123"/>
    </row>
    <row r="53" ht="12.75">
      <c r="A53" s="109"/>
    </row>
    <row r="54" ht="12.75">
      <c r="A54" s="109"/>
    </row>
  </sheetData>
  <sheetProtection password="CAF5" sheet="1" formatCells="0" formatColumns="0" formatRows="0"/>
  <printOptions/>
  <pageMargins left="0.7875" right="0.19652777777777777" top="0.4722222222222222" bottom="1.304861111111111" header="0.5118055555555555" footer="0.4909722222222222"/>
  <pageSetup horizontalDpi="300" verticalDpi="300" orientation="portrait" paperSize="9" r:id="rId1"/>
  <headerFooter alignWithMargins="0">
    <oddFooter>&amp;C&amp;"Times New Roman,Navadno"&amp;12stran &amp;P</oddFooter>
  </headerFooter>
</worksheet>
</file>

<file path=xl/worksheets/sheet7.xml><?xml version="1.0" encoding="utf-8"?>
<worksheet xmlns="http://schemas.openxmlformats.org/spreadsheetml/2006/main" xmlns:r="http://schemas.openxmlformats.org/officeDocument/2006/relationships">
  <dimension ref="A1:G36"/>
  <sheetViews>
    <sheetView view="pageBreakPreview" zoomScale="130" zoomScaleNormal="70" zoomScaleSheetLayoutView="130" zoomScalePageLayoutView="0" workbookViewId="0" topLeftCell="A10">
      <selection activeCell="C17" sqref="C17"/>
    </sheetView>
  </sheetViews>
  <sheetFormatPr defaultColWidth="9.00390625" defaultRowHeight="12.75"/>
  <cols>
    <col min="1" max="1" width="5.375" style="124" customWidth="1"/>
    <col min="2" max="2" width="55.75390625" style="109" customWidth="1"/>
    <col min="3" max="3" width="9.00390625" style="109" customWidth="1"/>
    <col min="4" max="4" width="2.00390625" style="109" customWidth="1"/>
    <col min="5" max="5" width="10.75390625" style="129" customWidth="1"/>
    <col min="6" max="6" width="1.875" style="110" customWidth="1"/>
    <col min="7" max="7" width="9.00390625" style="109" customWidth="1"/>
    <col min="8" max="16384" width="9.125" style="109" customWidth="1"/>
  </cols>
  <sheetData>
    <row r="1" spans="1:6" s="104" customFormat="1" ht="15.75">
      <c r="A1" s="102" t="s">
        <v>221</v>
      </c>
      <c r="B1" s="103" t="s">
        <v>222</v>
      </c>
      <c r="E1" s="125"/>
      <c r="F1" s="105"/>
    </row>
    <row r="2" spans="1:6" s="104" customFormat="1" ht="7.5" customHeight="1">
      <c r="A2" s="103"/>
      <c r="B2" s="103"/>
      <c r="E2" s="125"/>
      <c r="F2" s="105"/>
    </row>
    <row r="3" spans="1:7" s="104" customFormat="1" ht="12.75">
      <c r="A3" s="4"/>
      <c r="B3" s="5" t="s">
        <v>61</v>
      </c>
      <c r="C3" s="6" t="s">
        <v>62</v>
      </c>
      <c r="D3" s="7"/>
      <c r="E3" s="126" t="s">
        <v>63</v>
      </c>
      <c r="F3" s="7"/>
      <c r="G3" s="8" t="s">
        <v>64</v>
      </c>
    </row>
    <row r="4" spans="1:7" s="104" customFormat="1" ht="12.75">
      <c r="A4" s="9"/>
      <c r="B4" s="10"/>
      <c r="C4" s="11"/>
      <c r="D4" s="12"/>
      <c r="E4" s="127"/>
      <c r="F4" s="12"/>
      <c r="G4" s="13"/>
    </row>
    <row r="5" spans="1:7" ht="25.5">
      <c r="A5" s="106" t="s">
        <v>65</v>
      </c>
      <c r="B5" s="107" t="s">
        <v>223</v>
      </c>
      <c r="C5" s="108"/>
      <c r="E5" s="128"/>
      <c r="G5" s="111"/>
    </row>
    <row r="6" spans="1:7" ht="12.75">
      <c r="A6" s="106"/>
      <c r="B6" s="112"/>
      <c r="C6" s="113"/>
      <c r="D6" s="15"/>
      <c r="E6" s="16"/>
      <c r="F6" s="17"/>
      <c r="G6" s="18"/>
    </row>
    <row r="7" spans="1:7" ht="14.25">
      <c r="A7" s="106"/>
      <c r="B7" s="113" t="s">
        <v>136</v>
      </c>
      <c r="C7" s="114">
        <v>80</v>
      </c>
      <c r="D7" s="15"/>
      <c r="E7" s="16">
        <v>0</v>
      </c>
      <c r="F7" s="17"/>
      <c r="G7" s="18">
        <f>C7*E7</f>
        <v>0</v>
      </c>
    </row>
    <row r="8" spans="1:7" ht="12.75">
      <c r="A8" s="106"/>
      <c r="B8" s="113"/>
      <c r="C8" s="114"/>
      <c r="D8" s="15"/>
      <c r="E8" s="16"/>
      <c r="F8" s="17"/>
      <c r="G8" s="18"/>
    </row>
    <row r="9" spans="1:7" ht="12.75">
      <c r="A9" s="106"/>
      <c r="B9" s="113"/>
      <c r="C9" s="114"/>
      <c r="D9" s="15"/>
      <c r="E9" s="16"/>
      <c r="F9" s="17"/>
      <c r="G9" s="18"/>
    </row>
    <row r="10" spans="1:7" ht="25.5">
      <c r="A10" s="106" t="s">
        <v>68</v>
      </c>
      <c r="B10" s="107" t="s">
        <v>224</v>
      </c>
      <c r="C10" s="108"/>
      <c r="E10" s="128"/>
      <c r="G10" s="111"/>
    </row>
    <row r="11" spans="1:7" ht="12.75">
      <c r="A11" s="106"/>
      <c r="B11" s="112"/>
      <c r="C11" s="113"/>
      <c r="D11" s="15"/>
      <c r="E11" s="16"/>
      <c r="F11" s="17"/>
      <c r="G11" s="18"/>
    </row>
    <row r="12" spans="1:7" ht="14.25">
      <c r="A12" s="106"/>
      <c r="B12" s="113" t="s">
        <v>136</v>
      </c>
      <c r="C12" s="114">
        <v>400</v>
      </c>
      <c r="D12" s="15"/>
      <c r="E12" s="16">
        <v>0</v>
      </c>
      <c r="F12" s="17"/>
      <c r="G12" s="18">
        <f>C12*E12</f>
        <v>0</v>
      </c>
    </row>
    <row r="13" spans="1:7" ht="12.75">
      <c r="A13" s="106"/>
      <c r="B13" s="113"/>
      <c r="C13" s="114"/>
      <c r="D13" s="15"/>
      <c r="E13" s="16"/>
      <c r="F13" s="17"/>
      <c r="G13" s="18"/>
    </row>
    <row r="14" spans="1:7" ht="12.75">
      <c r="A14" s="106"/>
      <c r="B14" s="113"/>
      <c r="C14" s="114"/>
      <c r="D14" s="15"/>
      <c r="E14" s="16"/>
      <c r="F14" s="17"/>
      <c r="G14" s="18"/>
    </row>
    <row r="15" spans="1:7" ht="51">
      <c r="A15" s="106" t="s">
        <v>70</v>
      </c>
      <c r="B15" s="107" t="s">
        <v>225</v>
      </c>
      <c r="C15" s="108"/>
      <c r="E15" s="128"/>
      <c r="G15" s="111"/>
    </row>
    <row r="16" spans="1:7" ht="12.75">
      <c r="A16" s="106"/>
      <c r="B16" s="112"/>
      <c r="C16" s="113"/>
      <c r="D16" s="15"/>
      <c r="E16" s="16"/>
      <c r="F16" s="17"/>
      <c r="G16" s="18"/>
    </row>
    <row r="17" spans="1:7" ht="12.75">
      <c r="A17" s="106"/>
      <c r="B17" s="113" t="s">
        <v>67</v>
      </c>
      <c r="C17" s="114">
        <v>10</v>
      </c>
      <c r="D17" s="15"/>
      <c r="E17" s="16">
        <v>0</v>
      </c>
      <c r="F17" s="17"/>
      <c r="G17" s="18">
        <f>C17*E17</f>
        <v>0</v>
      </c>
    </row>
    <row r="18" spans="1:7" ht="12.75">
      <c r="A18" s="106"/>
      <c r="B18" s="113"/>
      <c r="C18" s="114"/>
      <c r="D18" s="15"/>
      <c r="E18" s="16"/>
      <c r="F18" s="17"/>
      <c r="G18" s="18"/>
    </row>
    <row r="19" spans="1:7" ht="12.75">
      <c r="A19" s="106"/>
      <c r="B19" s="113"/>
      <c r="C19" s="114"/>
      <c r="D19" s="15"/>
      <c r="E19" s="16"/>
      <c r="F19" s="17"/>
      <c r="G19" s="18"/>
    </row>
    <row r="20" spans="1:7" ht="76.5">
      <c r="A20" s="106" t="s">
        <v>72</v>
      </c>
      <c r="B20" s="107" t="s">
        <v>226</v>
      </c>
      <c r="C20" s="108"/>
      <c r="E20" s="128"/>
      <c r="G20" s="111"/>
    </row>
    <row r="21" spans="1:7" ht="12.75">
      <c r="A21" s="106"/>
      <c r="B21" s="112"/>
      <c r="C21" s="113"/>
      <c r="D21" s="15"/>
      <c r="E21" s="16"/>
      <c r="F21" s="17"/>
      <c r="G21" s="18"/>
    </row>
    <row r="22" spans="1:7" ht="12.75">
      <c r="A22" s="106"/>
      <c r="B22" s="113" t="s">
        <v>67</v>
      </c>
      <c r="C22" s="114">
        <v>4</v>
      </c>
      <c r="D22" s="15"/>
      <c r="E22" s="16">
        <v>0</v>
      </c>
      <c r="F22" s="17"/>
      <c r="G22" s="18">
        <f>C22*E22</f>
        <v>0</v>
      </c>
    </row>
    <row r="23" spans="1:7" ht="12.75">
      <c r="A23" s="106"/>
      <c r="B23" s="115"/>
      <c r="C23" s="114"/>
      <c r="D23" s="15"/>
      <c r="E23" s="16"/>
      <c r="F23" s="17"/>
      <c r="G23" s="18"/>
    </row>
    <row r="24" spans="1:7" ht="12.75">
      <c r="A24" s="106"/>
      <c r="B24" s="107"/>
      <c r="C24" s="108"/>
      <c r="E24" s="128"/>
      <c r="G24" s="111"/>
    </row>
    <row r="25" spans="1:7" ht="12.75">
      <c r="A25" s="106"/>
      <c r="B25" s="107"/>
      <c r="C25" s="108"/>
      <c r="E25" s="128"/>
      <c r="G25" s="111"/>
    </row>
    <row r="26" spans="1:7" ht="12.75">
      <c r="A26" s="106"/>
      <c r="B26" s="115"/>
      <c r="C26" s="114"/>
      <c r="D26" s="15"/>
      <c r="E26" s="16"/>
      <c r="F26" s="17"/>
      <c r="G26" s="18"/>
    </row>
    <row r="27" spans="1:7" ht="12.75">
      <c r="A27" s="106"/>
      <c r="F27" s="109"/>
      <c r="G27" s="111"/>
    </row>
    <row r="28" spans="1:7" ht="12.75">
      <c r="A28" s="116"/>
      <c r="B28" s="117" t="s">
        <v>76</v>
      </c>
      <c r="C28" s="118"/>
      <c r="D28" s="119"/>
      <c r="E28" s="130"/>
      <c r="F28" s="120"/>
      <c r="G28" s="19">
        <f>SUM(G5:G25)</f>
        <v>0</v>
      </c>
    </row>
    <row r="29" spans="1:7" ht="12.75">
      <c r="A29" s="106"/>
      <c r="B29" s="115"/>
      <c r="C29" s="114"/>
      <c r="D29" s="15"/>
      <c r="E29" s="20"/>
      <c r="F29" s="17"/>
      <c r="G29" s="21"/>
    </row>
    <row r="30" spans="1:7" ht="12.75">
      <c r="A30" s="106"/>
      <c r="B30" s="115"/>
      <c r="C30" s="114"/>
      <c r="D30" s="15"/>
      <c r="E30" s="20"/>
      <c r="F30" s="17"/>
      <c r="G30" s="21"/>
    </row>
    <row r="31" spans="1:4" ht="12.75">
      <c r="A31" s="109"/>
      <c r="B31" s="121"/>
      <c r="C31" s="122"/>
      <c r="D31" s="123"/>
    </row>
    <row r="32" spans="1:4" ht="12.75">
      <c r="A32" s="109"/>
      <c r="B32" s="121"/>
      <c r="C32" s="122"/>
      <c r="D32" s="123"/>
    </row>
    <row r="35" ht="12.75">
      <c r="A35" s="109"/>
    </row>
    <row r="36" ht="12.75">
      <c r="A36" s="109"/>
    </row>
  </sheetData>
  <sheetProtection password="CAF5" sheet="1" formatCells="0" formatColumns="0" formatRows="0"/>
  <printOptions/>
  <pageMargins left="0.7875" right="0.19652777777777777" top="0.4722222222222222" bottom="1.304861111111111" header="0.5118055555555555" footer="0.4909722222222222"/>
  <pageSetup horizontalDpi="300" verticalDpi="300" orientation="portrait" paperSize="9" r:id="rId1"/>
  <headerFooter alignWithMargins="0">
    <oddFooter>&amp;C&amp;"Times New Roman,Navadno"&amp;12stran &amp;P</oddFooter>
  </headerFooter>
</worksheet>
</file>

<file path=xl/worksheets/sheet8.xml><?xml version="1.0" encoding="utf-8"?>
<worksheet xmlns="http://schemas.openxmlformats.org/spreadsheetml/2006/main" xmlns:r="http://schemas.openxmlformats.org/officeDocument/2006/relationships">
  <dimension ref="A1:G54"/>
  <sheetViews>
    <sheetView view="pageBreakPreview" zoomScale="130" zoomScaleSheetLayoutView="130" zoomScalePageLayoutView="0" workbookViewId="0" topLeftCell="A28">
      <selection activeCell="C40" sqref="C40"/>
    </sheetView>
  </sheetViews>
  <sheetFormatPr defaultColWidth="9.00390625" defaultRowHeight="12.75"/>
  <cols>
    <col min="1" max="1" width="5.375" style="124" customWidth="1"/>
    <col min="2" max="2" width="55.75390625" style="109" customWidth="1"/>
    <col min="3" max="3" width="9.00390625" style="109" customWidth="1"/>
    <col min="4" max="4" width="2.00390625" style="109" customWidth="1"/>
    <col min="5" max="5" width="10.75390625" style="129" customWidth="1"/>
    <col min="6" max="6" width="1.875" style="110" customWidth="1"/>
    <col min="7" max="7" width="9.00390625" style="109" customWidth="1"/>
    <col min="8" max="16384" width="9.125" style="109" customWidth="1"/>
  </cols>
  <sheetData>
    <row r="1" spans="1:6" s="104" customFormat="1" ht="15.75">
      <c r="A1" s="102" t="s">
        <v>227</v>
      </c>
      <c r="B1" s="103" t="s">
        <v>228</v>
      </c>
      <c r="E1" s="125"/>
      <c r="F1" s="105"/>
    </row>
    <row r="2" spans="1:6" s="104" customFormat="1" ht="7.5" customHeight="1">
      <c r="A2" s="103"/>
      <c r="B2" s="103"/>
      <c r="E2" s="125"/>
      <c r="F2" s="105"/>
    </row>
    <row r="3" spans="1:7" s="104" customFormat="1" ht="12.75">
      <c r="A3" s="4"/>
      <c r="B3" s="5" t="s">
        <v>61</v>
      </c>
      <c r="C3" s="6" t="s">
        <v>62</v>
      </c>
      <c r="D3" s="7"/>
      <c r="E3" s="126" t="s">
        <v>63</v>
      </c>
      <c r="F3" s="7"/>
      <c r="G3" s="8" t="s">
        <v>64</v>
      </c>
    </row>
    <row r="4" spans="1:7" s="104" customFormat="1" ht="12.75">
      <c r="A4" s="9"/>
      <c r="B4" s="10"/>
      <c r="C4" s="11"/>
      <c r="D4" s="12"/>
      <c r="E4" s="127"/>
      <c r="F4" s="12"/>
      <c r="G4" s="13"/>
    </row>
    <row r="5" spans="1:7" ht="25.5">
      <c r="A5" s="106" t="s">
        <v>65</v>
      </c>
      <c r="B5" s="107" t="s">
        <v>229</v>
      </c>
      <c r="C5" s="108"/>
      <c r="E5" s="128"/>
      <c r="G5" s="111"/>
    </row>
    <row r="6" spans="1:7" ht="12.75">
      <c r="A6" s="106"/>
      <c r="B6" s="112"/>
      <c r="C6" s="113"/>
      <c r="D6" s="15"/>
      <c r="E6" s="16"/>
      <c r="F6" s="17"/>
      <c r="G6" s="18"/>
    </row>
    <row r="7" spans="1:7" ht="12.75">
      <c r="A7" s="106"/>
      <c r="B7" s="113" t="s">
        <v>67</v>
      </c>
      <c r="C7" s="114">
        <v>2</v>
      </c>
      <c r="D7" s="15"/>
      <c r="E7" s="16">
        <v>0</v>
      </c>
      <c r="F7" s="17"/>
      <c r="G7" s="18">
        <f>C7*E7</f>
        <v>0</v>
      </c>
    </row>
    <row r="8" spans="1:7" ht="12.75">
      <c r="A8" s="106"/>
      <c r="B8" s="113"/>
      <c r="C8" s="114"/>
      <c r="D8" s="15"/>
      <c r="E8" s="16"/>
      <c r="F8" s="17"/>
      <c r="G8" s="18"/>
    </row>
    <row r="9" spans="1:7" ht="12.75">
      <c r="A9" s="106"/>
      <c r="B9" s="113"/>
      <c r="C9" s="114"/>
      <c r="D9" s="15"/>
      <c r="E9" s="16"/>
      <c r="F9" s="17"/>
      <c r="G9" s="18"/>
    </row>
    <row r="10" spans="1:7" ht="25.5">
      <c r="A10" s="106" t="s">
        <v>68</v>
      </c>
      <c r="B10" s="107" t="s">
        <v>230</v>
      </c>
      <c r="C10" s="108"/>
      <c r="E10" s="128"/>
      <c r="G10" s="111"/>
    </row>
    <row r="11" spans="1:7" ht="12.75">
      <c r="A11" s="106"/>
      <c r="B11" s="112"/>
      <c r="C11" s="113"/>
      <c r="D11" s="15"/>
      <c r="E11" s="16"/>
      <c r="F11" s="17"/>
      <c r="G11" s="18"/>
    </row>
    <row r="12" spans="1:7" ht="12.75">
      <c r="A12" s="106"/>
      <c r="B12" s="113" t="s">
        <v>67</v>
      </c>
      <c r="C12" s="114">
        <v>1</v>
      </c>
      <c r="D12" s="15"/>
      <c r="E12" s="16">
        <v>0</v>
      </c>
      <c r="F12" s="17"/>
      <c r="G12" s="18">
        <f>C12*E12</f>
        <v>0</v>
      </c>
    </row>
    <row r="13" spans="1:7" ht="12.75">
      <c r="A13" s="106"/>
      <c r="B13" s="113"/>
      <c r="C13" s="114"/>
      <c r="D13" s="15"/>
      <c r="E13" s="16"/>
      <c r="F13" s="17"/>
      <c r="G13" s="18"/>
    </row>
    <row r="14" spans="1:7" ht="12.75">
      <c r="A14" s="106"/>
      <c r="B14" s="113"/>
      <c r="C14" s="114"/>
      <c r="D14" s="15"/>
      <c r="E14" s="16"/>
      <c r="F14" s="17"/>
      <c r="G14" s="18"/>
    </row>
    <row r="15" spans="1:7" ht="25.5">
      <c r="A15" s="106" t="s">
        <v>70</v>
      </c>
      <c r="B15" s="107" t="s">
        <v>231</v>
      </c>
      <c r="C15" s="108"/>
      <c r="E15" s="128"/>
      <c r="G15" s="111"/>
    </row>
    <row r="16" spans="1:7" ht="12.75">
      <c r="A16" s="106"/>
      <c r="B16" s="112"/>
      <c r="C16" s="113"/>
      <c r="D16" s="15"/>
      <c r="E16" s="16"/>
      <c r="F16" s="17"/>
      <c r="G16" s="18"/>
    </row>
    <row r="17" spans="1:7" ht="12.75">
      <c r="A17" s="106"/>
      <c r="B17" s="113" t="s">
        <v>81</v>
      </c>
      <c r="C17" s="114">
        <v>1</v>
      </c>
      <c r="D17" s="15"/>
      <c r="E17" s="16">
        <v>0</v>
      </c>
      <c r="F17" s="17"/>
      <c r="G17" s="18">
        <f>C17*E17</f>
        <v>0</v>
      </c>
    </row>
    <row r="18" spans="1:7" ht="12.75">
      <c r="A18" s="106"/>
      <c r="B18" s="113"/>
      <c r="C18" s="114"/>
      <c r="D18" s="15"/>
      <c r="E18" s="16"/>
      <c r="F18" s="17"/>
      <c r="G18" s="18"/>
    </row>
    <row r="19" spans="1:7" ht="12.75">
      <c r="A19" s="106"/>
      <c r="B19" s="113"/>
      <c r="C19" s="114"/>
      <c r="D19" s="15"/>
      <c r="E19" s="16"/>
      <c r="F19" s="17"/>
      <c r="G19" s="18"/>
    </row>
    <row r="20" spans="1:7" ht="38.25">
      <c r="A20" s="106" t="s">
        <v>72</v>
      </c>
      <c r="B20" s="107" t="s">
        <v>232</v>
      </c>
      <c r="C20" s="108"/>
      <c r="E20" s="128"/>
      <c r="G20" s="111"/>
    </row>
    <row r="21" spans="1:7" ht="12.75">
      <c r="A21" s="106"/>
      <c r="B21" s="112"/>
      <c r="C21" s="113"/>
      <c r="D21" s="15"/>
      <c r="E21" s="16"/>
      <c r="F21" s="17"/>
      <c r="G21" s="18"/>
    </row>
    <row r="22" spans="1:7" ht="12.75">
      <c r="A22" s="106"/>
      <c r="B22" s="113" t="s">
        <v>114</v>
      </c>
      <c r="C22" s="114">
        <v>20</v>
      </c>
      <c r="D22" s="15"/>
      <c r="E22" s="16">
        <v>0</v>
      </c>
      <c r="F22" s="17"/>
      <c r="G22" s="18">
        <f>C22*E22</f>
        <v>0</v>
      </c>
    </row>
    <row r="23" spans="1:7" ht="12.75">
      <c r="A23" s="106"/>
      <c r="B23" s="115"/>
      <c r="C23" s="114"/>
      <c r="D23" s="15"/>
      <c r="E23" s="16"/>
      <c r="F23" s="17"/>
      <c r="G23" s="18"/>
    </row>
    <row r="24" spans="1:7" ht="12.75">
      <c r="A24" s="106"/>
      <c r="B24" s="107"/>
      <c r="C24" s="108"/>
      <c r="E24" s="128"/>
      <c r="G24" s="111"/>
    </row>
    <row r="25" spans="1:7" ht="25.5">
      <c r="A25" s="106" t="s">
        <v>74</v>
      </c>
      <c r="B25" s="107" t="s">
        <v>233</v>
      </c>
      <c r="C25" s="108"/>
      <c r="E25" s="128"/>
      <c r="G25" s="111"/>
    </row>
    <row r="26" spans="1:7" ht="12.75">
      <c r="A26" s="106"/>
      <c r="B26" s="107"/>
      <c r="C26" s="108"/>
      <c r="E26" s="128"/>
      <c r="G26" s="111"/>
    </row>
    <row r="27" spans="1:7" ht="12.75">
      <c r="A27" s="106"/>
      <c r="B27" s="107" t="s">
        <v>234</v>
      </c>
      <c r="C27" s="108"/>
      <c r="E27" s="128"/>
      <c r="G27" s="111"/>
    </row>
    <row r="28" spans="1:7" ht="12.75">
      <c r="A28" s="106"/>
      <c r="B28" s="107" t="s">
        <v>235</v>
      </c>
      <c r="C28" s="113"/>
      <c r="D28" s="15"/>
      <c r="E28" s="16"/>
      <c r="F28" s="17"/>
      <c r="G28" s="18"/>
    </row>
    <row r="29" spans="1:7" ht="12.75">
      <c r="A29" s="106"/>
      <c r="B29" s="107"/>
      <c r="C29" s="113"/>
      <c r="D29" s="15"/>
      <c r="E29" s="16"/>
      <c r="F29" s="17"/>
      <c r="G29" s="18"/>
    </row>
    <row r="30" spans="1:7" ht="12.75">
      <c r="A30" s="106"/>
      <c r="B30" s="113" t="s">
        <v>67</v>
      </c>
      <c r="C30" s="114">
        <v>1</v>
      </c>
      <c r="D30" s="15"/>
      <c r="E30" s="16">
        <v>0</v>
      </c>
      <c r="F30" s="17"/>
      <c r="G30" s="18">
        <f>C30*E30</f>
        <v>0</v>
      </c>
    </row>
    <row r="31" spans="1:7" ht="12.75">
      <c r="A31" s="106"/>
      <c r="B31" s="115"/>
      <c r="C31" s="114"/>
      <c r="D31" s="15"/>
      <c r="E31" s="16"/>
      <c r="F31" s="17"/>
      <c r="G31" s="18"/>
    </row>
    <row r="32" spans="1:7" ht="12.75">
      <c r="A32" s="106"/>
      <c r="B32" s="115"/>
      <c r="C32" s="114"/>
      <c r="D32" s="15"/>
      <c r="E32" s="16"/>
      <c r="F32" s="17"/>
      <c r="G32" s="18"/>
    </row>
    <row r="33" spans="1:7" ht="25.5">
      <c r="A33" s="106" t="s">
        <v>93</v>
      </c>
      <c r="B33" s="107" t="s">
        <v>236</v>
      </c>
      <c r="C33" s="108"/>
      <c r="E33" s="128"/>
      <c r="G33" s="111"/>
    </row>
    <row r="34" spans="1:7" ht="12.75">
      <c r="A34" s="106"/>
      <c r="B34" s="112"/>
      <c r="C34" s="113"/>
      <c r="D34" s="15"/>
      <c r="E34" s="16"/>
      <c r="F34" s="17"/>
      <c r="G34" s="18"/>
    </row>
    <row r="35" spans="1:7" ht="12.75">
      <c r="A35" s="106"/>
      <c r="B35" s="113" t="s">
        <v>67</v>
      </c>
      <c r="C35" s="114">
        <v>1</v>
      </c>
      <c r="D35" s="15"/>
      <c r="E35" s="16">
        <v>0</v>
      </c>
      <c r="F35" s="17"/>
      <c r="G35" s="18">
        <f>C35*E35</f>
        <v>0</v>
      </c>
    </row>
    <row r="36" spans="1:7" ht="12.75">
      <c r="A36" s="106"/>
      <c r="B36" s="115"/>
      <c r="C36" s="114"/>
      <c r="D36" s="15"/>
      <c r="E36" s="16"/>
      <c r="F36" s="17"/>
      <c r="G36" s="18"/>
    </row>
    <row r="37" spans="1:7" ht="12.75">
      <c r="A37" s="106"/>
      <c r="B37" s="115"/>
      <c r="C37" s="114"/>
      <c r="D37" s="15"/>
      <c r="E37" s="16"/>
      <c r="F37" s="17"/>
      <c r="G37" s="18"/>
    </row>
    <row r="38" spans="1:7" ht="25.5">
      <c r="A38" s="106" t="s">
        <v>124</v>
      </c>
      <c r="B38" s="107" t="s">
        <v>237</v>
      </c>
      <c r="C38" s="108"/>
      <c r="E38" s="128"/>
      <c r="G38" s="111"/>
    </row>
    <row r="39" spans="1:7" ht="12.75">
      <c r="A39" s="106"/>
      <c r="B39" s="112"/>
      <c r="C39" s="113"/>
      <c r="D39" s="15"/>
      <c r="E39" s="16"/>
      <c r="F39" s="17"/>
      <c r="G39" s="18"/>
    </row>
    <row r="40" spans="1:7" ht="12.75">
      <c r="A40" s="106"/>
      <c r="B40" s="113" t="s">
        <v>67</v>
      </c>
      <c r="C40" s="114">
        <v>1</v>
      </c>
      <c r="D40" s="15"/>
      <c r="E40" s="16">
        <v>0</v>
      </c>
      <c r="F40" s="17"/>
      <c r="G40" s="18">
        <f>C40*E40</f>
        <v>0</v>
      </c>
    </row>
    <row r="41" spans="1:7" ht="12.75">
      <c r="A41" s="106"/>
      <c r="B41" s="107"/>
      <c r="C41" s="108"/>
      <c r="E41" s="128"/>
      <c r="G41" s="111"/>
    </row>
    <row r="42" spans="1:7" ht="12.75">
      <c r="A42" s="106"/>
      <c r="B42" s="107"/>
      <c r="C42" s="108"/>
      <c r="E42" s="128"/>
      <c r="G42" s="111"/>
    </row>
    <row r="43" spans="1:7" ht="12.75">
      <c r="A43" s="106"/>
      <c r="B43" s="107"/>
      <c r="C43" s="108"/>
      <c r="E43" s="128"/>
      <c r="G43" s="111"/>
    </row>
    <row r="44" spans="1:7" ht="12.75">
      <c r="A44" s="106"/>
      <c r="B44" s="115"/>
      <c r="C44" s="114"/>
      <c r="D44" s="15"/>
      <c r="E44" s="16"/>
      <c r="F44" s="17"/>
      <c r="G44" s="18"/>
    </row>
    <row r="45" spans="1:7" ht="12.75">
      <c r="A45" s="106"/>
      <c r="F45" s="109"/>
      <c r="G45" s="111"/>
    </row>
    <row r="46" spans="1:7" ht="12.75">
      <c r="A46" s="116"/>
      <c r="B46" s="117" t="s">
        <v>76</v>
      </c>
      <c r="C46" s="118"/>
      <c r="D46" s="119"/>
      <c r="E46" s="130"/>
      <c r="F46" s="120"/>
      <c r="G46" s="19">
        <f>SUM(G5:G41)</f>
        <v>0</v>
      </c>
    </row>
    <row r="47" spans="1:7" ht="12.75">
      <c r="A47" s="106"/>
      <c r="B47" s="115"/>
      <c r="C47" s="114"/>
      <c r="D47" s="15"/>
      <c r="E47" s="20"/>
      <c r="F47" s="17"/>
      <c r="G47" s="21"/>
    </row>
    <row r="48" spans="1:7" ht="12.75">
      <c r="A48" s="106"/>
      <c r="B48" s="115"/>
      <c r="C48" s="114"/>
      <c r="D48" s="15"/>
      <c r="E48" s="20"/>
      <c r="F48" s="17"/>
      <c r="G48" s="21"/>
    </row>
    <row r="49" spans="1:4" ht="12.75">
      <c r="A49" s="109"/>
      <c r="B49" s="121"/>
      <c r="C49" s="122"/>
      <c r="D49" s="123"/>
    </row>
    <row r="50" spans="1:4" ht="12.75">
      <c r="A50" s="109"/>
      <c r="B50" s="121"/>
      <c r="C50" s="122"/>
      <c r="D50" s="123"/>
    </row>
    <row r="53" ht="12.75">
      <c r="A53" s="109"/>
    </row>
    <row r="54" ht="12.75">
      <c r="A54" s="109"/>
    </row>
  </sheetData>
  <sheetProtection password="CAF5" sheet="1" formatCells="0" formatColumns="0" formatRows="0"/>
  <printOptions/>
  <pageMargins left="0.7875" right="0.19652777777777777" top="0.4722222222222222" bottom="1.304861111111111" header="0.5118055555555555" footer="0.4909722222222222"/>
  <pageSetup horizontalDpi="300" verticalDpi="300" orientation="portrait" paperSize="9" r:id="rId1"/>
  <headerFooter alignWithMargins="0">
    <oddFooter>&amp;C&amp;"Times New Roman,Navadno"&amp;12stran &amp;P</oddFooter>
  </headerFooter>
</worksheet>
</file>

<file path=xl/worksheets/sheet9.xml><?xml version="1.0" encoding="utf-8"?>
<worksheet xmlns="http://schemas.openxmlformats.org/spreadsheetml/2006/main" xmlns:r="http://schemas.openxmlformats.org/officeDocument/2006/relationships">
  <dimension ref="A1:G127"/>
  <sheetViews>
    <sheetView view="pageBreakPreview" zoomScale="130" zoomScaleNormal="70" zoomScaleSheetLayoutView="130" zoomScalePageLayoutView="0" workbookViewId="0" topLeftCell="A7">
      <selection activeCell="F10" sqref="F10"/>
    </sheetView>
  </sheetViews>
  <sheetFormatPr defaultColWidth="8.75390625" defaultRowHeight="12.75"/>
  <cols>
    <col min="1" max="1" width="1.25" style="1" customWidth="1"/>
    <col min="2" max="2" width="5.25390625" style="1" customWidth="1"/>
    <col min="3" max="3" width="43.875" style="1" customWidth="1"/>
    <col min="4" max="4" width="5.75390625" style="1" customWidth="1"/>
    <col min="5" max="5" width="8.125" style="1" customWidth="1"/>
    <col min="6" max="6" width="11.625" style="93" customWidth="1"/>
    <col min="7" max="7" width="11.125" style="26" customWidth="1"/>
    <col min="8" max="8" width="4.625" style="1" customWidth="1"/>
    <col min="9" max="16384" width="8.75390625" style="1" customWidth="1"/>
  </cols>
  <sheetData>
    <row r="1" ht="12.75">
      <c r="G1" s="27"/>
    </row>
    <row r="2" spans="2:7" ht="15.75">
      <c r="B2" s="2" t="s">
        <v>238</v>
      </c>
      <c r="C2" s="2" t="s">
        <v>239</v>
      </c>
      <c r="G2" s="27"/>
    </row>
    <row r="3" ht="12.75">
      <c r="G3" s="27"/>
    </row>
    <row r="4" spans="1:7" ht="18.75" customHeight="1">
      <c r="A4" s="28"/>
      <c r="B4" s="29" t="s">
        <v>240</v>
      </c>
      <c r="C4" s="28" t="s">
        <v>241</v>
      </c>
      <c r="D4" s="30" t="s">
        <v>242</v>
      </c>
      <c r="E4" s="31" t="s">
        <v>243</v>
      </c>
      <c r="F4" s="94" t="s">
        <v>244</v>
      </c>
      <c r="G4" s="32" t="s">
        <v>245</v>
      </c>
    </row>
    <row r="5" spans="1:7" ht="12.75">
      <c r="A5" s="33"/>
      <c r="B5" s="34"/>
      <c r="C5" s="33"/>
      <c r="D5" s="35"/>
      <c r="E5" s="36"/>
      <c r="F5" s="95"/>
      <c r="G5" s="37"/>
    </row>
    <row r="6" spans="1:7" ht="25.5">
      <c r="A6" s="38"/>
      <c r="B6" s="39"/>
      <c r="C6" s="40" t="s">
        <v>246</v>
      </c>
      <c r="D6" s="34"/>
      <c r="E6" s="41"/>
      <c r="F6" s="95"/>
      <c r="G6" s="42"/>
    </row>
    <row r="7" spans="1:7" ht="12.75">
      <c r="A7" s="43"/>
      <c r="B7" s="44"/>
      <c r="C7" s="40"/>
      <c r="D7" s="34"/>
      <c r="E7" s="41"/>
      <c r="F7" s="95"/>
      <c r="G7" s="42"/>
    </row>
    <row r="8" spans="1:7" ht="25.5">
      <c r="A8" s="43"/>
      <c r="B8" s="14" t="s">
        <v>65</v>
      </c>
      <c r="C8" s="45" t="s">
        <v>247</v>
      </c>
      <c r="D8" s="23"/>
      <c r="E8" s="23"/>
      <c r="F8" s="96"/>
      <c r="G8" s="25"/>
    </row>
    <row r="9" spans="1:7" ht="12.75">
      <c r="A9" s="43"/>
      <c r="B9" s="46"/>
      <c r="C9" s="47"/>
      <c r="D9" s="23"/>
      <c r="E9" s="23"/>
      <c r="F9" s="96"/>
      <c r="G9" s="25"/>
    </row>
    <row r="10" spans="1:7" ht="12.75">
      <c r="A10" s="48"/>
      <c r="B10" s="49"/>
      <c r="C10" s="50" t="s">
        <v>248</v>
      </c>
      <c r="D10" s="51" t="s">
        <v>249</v>
      </c>
      <c r="E10" s="52">
        <v>1</v>
      </c>
      <c r="F10" s="97"/>
      <c r="G10" s="53"/>
    </row>
    <row r="11" spans="1:7" ht="12.75">
      <c r="A11" s="43"/>
      <c r="B11" s="54"/>
      <c r="C11" s="22"/>
      <c r="D11" s="23"/>
      <c r="E11" s="24"/>
      <c r="F11" s="96"/>
      <c r="G11" s="25"/>
    </row>
    <row r="12" spans="1:7" ht="25.5">
      <c r="A12" s="43"/>
      <c r="B12" s="54"/>
      <c r="C12" s="55" t="s">
        <v>250</v>
      </c>
      <c r="D12" s="23" t="s">
        <v>251</v>
      </c>
      <c r="E12" s="24">
        <v>2</v>
      </c>
      <c r="F12" s="96"/>
      <c r="G12" s="25">
        <f aca="true" t="shared" si="0" ref="G12:G19">E12*F12</f>
        <v>0</v>
      </c>
    </row>
    <row r="13" spans="1:7" ht="12.75">
      <c r="A13" s="43"/>
      <c r="B13" s="54"/>
      <c r="C13" s="55" t="s">
        <v>252</v>
      </c>
      <c r="D13" s="23" t="s">
        <v>251</v>
      </c>
      <c r="E13" s="24">
        <v>2</v>
      </c>
      <c r="F13" s="96"/>
      <c r="G13" s="25">
        <f t="shared" si="0"/>
        <v>0</v>
      </c>
    </row>
    <row r="14" spans="1:7" ht="12.75">
      <c r="A14" s="43"/>
      <c r="B14" s="54"/>
      <c r="C14" s="55" t="s">
        <v>253</v>
      </c>
      <c r="D14" s="23" t="s">
        <v>251</v>
      </c>
      <c r="E14" s="24">
        <v>2</v>
      </c>
      <c r="F14" s="96"/>
      <c r="G14" s="25">
        <f t="shared" si="0"/>
        <v>0</v>
      </c>
    </row>
    <row r="15" spans="1:7" ht="12.75">
      <c r="A15" s="43"/>
      <c r="B15" s="54"/>
      <c r="C15" s="55" t="s">
        <v>254</v>
      </c>
      <c r="D15" s="23" t="s">
        <v>251</v>
      </c>
      <c r="E15" s="24">
        <v>7</v>
      </c>
      <c r="F15" s="96"/>
      <c r="G15" s="25">
        <f t="shared" si="0"/>
        <v>0</v>
      </c>
    </row>
    <row r="16" spans="1:7" ht="12.75">
      <c r="A16" s="43"/>
      <c r="B16" s="54"/>
      <c r="C16" s="55" t="s">
        <v>255</v>
      </c>
      <c r="D16" s="23" t="s">
        <v>251</v>
      </c>
      <c r="E16" s="24">
        <v>2</v>
      </c>
      <c r="F16" s="96"/>
      <c r="G16" s="25">
        <f t="shared" si="0"/>
        <v>0</v>
      </c>
    </row>
    <row r="17" spans="1:7" ht="12.75">
      <c r="A17" s="43"/>
      <c r="B17" s="54"/>
      <c r="C17" s="55" t="s">
        <v>256</v>
      </c>
      <c r="D17" s="23" t="s">
        <v>251</v>
      </c>
      <c r="E17" s="24">
        <v>7</v>
      </c>
      <c r="F17" s="96"/>
      <c r="G17" s="25">
        <f t="shared" si="0"/>
        <v>0</v>
      </c>
    </row>
    <row r="18" spans="1:7" ht="12.75">
      <c r="A18" s="43"/>
      <c r="B18" s="54"/>
      <c r="C18" s="56" t="s">
        <v>257</v>
      </c>
      <c r="D18" s="23" t="s">
        <v>251</v>
      </c>
      <c r="E18" s="24">
        <v>2</v>
      </c>
      <c r="F18" s="96"/>
      <c r="G18" s="25">
        <f t="shared" si="0"/>
        <v>0</v>
      </c>
    </row>
    <row r="19" spans="1:7" ht="12.75">
      <c r="A19" s="43"/>
      <c r="B19" s="54"/>
      <c r="C19" s="57"/>
      <c r="D19" s="23"/>
      <c r="E19" s="24"/>
      <c r="F19" s="96"/>
      <c r="G19" s="25">
        <f t="shared" si="0"/>
        <v>0</v>
      </c>
    </row>
    <row r="20" spans="1:7" ht="12.75">
      <c r="A20" s="43"/>
      <c r="B20" s="54"/>
      <c r="C20" s="22"/>
      <c r="D20" s="23"/>
      <c r="E20" s="24"/>
      <c r="F20" s="96"/>
      <c r="G20" s="25"/>
    </row>
    <row r="21" spans="1:7" ht="25.5">
      <c r="A21" s="43"/>
      <c r="B21" s="14" t="s">
        <v>68</v>
      </c>
      <c r="C21" s="58" t="s">
        <v>258</v>
      </c>
      <c r="D21" s="23"/>
      <c r="E21" s="24"/>
      <c r="F21" s="96"/>
      <c r="G21" s="25"/>
    </row>
    <row r="22" spans="1:7" ht="12.75">
      <c r="A22" s="43"/>
      <c r="B22" s="54"/>
      <c r="C22" s="22"/>
      <c r="D22" s="23"/>
      <c r="E22" s="24"/>
      <c r="F22" s="96"/>
      <c r="G22" s="25"/>
    </row>
    <row r="23" spans="1:7" ht="12.75">
      <c r="A23" s="43"/>
      <c r="B23" s="54"/>
      <c r="C23" s="59" t="s">
        <v>259</v>
      </c>
      <c r="D23" s="51" t="s">
        <v>249</v>
      </c>
      <c r="E23" s="52">
        <v>1</v>
      </c>
      <c r="F23" s="96"/>
      <c r="G23" s="25"/>
    </row>
    <row r="24" spans="1:7" ht="12.75">
      <c r="A24" s="43"/>
      <c r="B24" s="54"/>
      <c r="C24" s="22"/>
      <c r="D24" s="23"/>
      <c r="E24" s="24"/>
      <c r="F24" s="96"/>
      <c r="G24" s="25"/>
    </row>
    <row r="25" spans="1:7" ht="12.75">
      <c r="A25" s="43"/>
      <c r="B25" s="54"/>
      <c r="C25" s="55" t="s">
        <v>260</v>
      </c>
      <c r="D25" s="23" t="s">
        <v>251</v>
      </c>
      <c r="E25" s="24">
        <v>1</v>
      </c>
      <c r="F25" s="96"/>
      <c r="G25" s="25">
        <f aca="true" t="shared" si="1" ref="G25:G37">E25*F25</f>
        <v>0</v>
      </c>
    </row>
    <row r="26" spans="1:7" ht="25.5">
      <c r="A26" s="43"/>
      <c r="B26" s="54"/>
      <c r="C26" s="55" t="s">
        <v>261</v>
      </c>
      <c r="D26" s="23" t="s">
        <v>251</v>
      </c>
      <c r="E26" s="24">
        <v>1</v>
      </c>
      <c r="F26" s="96"/>
      <c r="G26" s="25">
        <f t="shared" si="1"/>
        <v>0</v>
      </c>
    </row>
    <row r="27" spans="1:7" ht="12.75">
      <c r="A27" s="43"/>
      <c r="B27" s="54"/>
      <c r="C27" s="60" t="s">
        <v>262</v>
      </c>
      <c r="D27" s="61" t="s">
        <v>251</v>
      </c>
      <c r="E27" s="62">
        <v>2</v>
      </c>
      <c r="F27" s="96"/>
      <c r="G27" s="25">
        <f t="shared" si="1"/>
        <v>0</v>
      </c>
    </row>
    <row r="28" spans="1:7" ht="12.75">
      <c r="A28" s="43"/>
      <c r="B28" s="54"/>
      <c r="C28" s="60" t="s">
        <v>263</v>
      </c>
      <c r="D28" s="61" t="s">
        <v>251</v>
      </c>
      <c r="E28" s="62">
        <v>1</v>
      </c>
      <c r="F28" s="96"/>
      <c r="G28" s="25">
        <f t="shared" si="1"/>
        <v>0</v>
      </c>
    </row>
    <row r="29" spans="1:7" ht="12.75">
      <c r="A29" s="43"/>
      <c r="B29" s="54"/>
      <c r="C29" s="60" t="s">
        <v>264</v>
      </c>
      <c r="D29" s="61" t="s">
        <v>251</v>
      </c>
      <c r="E29" s="62">
        <v>1</v>
      </c>
      <c r="F29" s="96"/>
      <c r="G29" s="25">
        <f t="shared" si="1"/>
        <v>0</v>
      </c>
    </row>
    <row r="30" spans="1:7" ht="12.75">
      <c r="A30" s="43"/>
      <c r="B30" s="54"/>
      <c r="C30" s="60" t="s">
        <v>265</v>
      </c>
      <c r="D30" s="61" t="s">
        <v>251</v>
      </c>
      <c r="E30" s="62">
        <v>1</v>
      </c>
      <c r="F30" s="96"/>
      <c r="G30" s="25">
        <f t="shared" si="1"/>
        <v>0</v>
      </c>
    </row>
    <row r="31" spans="1:7" ht="12.75">
      <c r="A31" s="43"/>
      <c r="B31" s="54"/>
      <c r="C31" s="60" t="s">
        <v>266</v>
      </c>
      <c r="D31" s="61" t="s">
        <v>251</v>
      </c>
      <c r="E31" s="62">
        <v>2</v>
      </c>
      <c r="F31" s="96"/>
      <c r="G31" s="25">
        <f t="shared" si="1"/>
        <v>0</v>
      </c>
    </row>
    <row r="32" spans="1:7" ht="25.5">
      <c r="A32" s="43"/>
      <c r="B32" s="54"/>
      <c r="C32" s="63" t="s">
        <v>267</v>
      </c>
      <c r="D32" s="61" t="s">
        <v>251</v>
      </c>
      <c r="E32" s="62">
        <v>2</v>
      </c>
      <c r="F32" s="96"/>
      <c r="G32" s="25">
        <f t="shared" si="1"/>
        <v>0</v>
      </c>
    </row>
    <row r="33" spans="1:7" ht="12.75">
      <c r="A33" s="43"/>
      <c r="B33" s="54"/>
      <c r="C33" s="60" t="s">
        <v>268</v>
      </c>
      <c r="D33" s="61" t="s">
        <v>251</v>
      </c>
      <c r="E33" s="62">
        <v>1</v>
      </c>
      <c r="F33" s="96"/>
      <c r="G33" s="25">
        <f t="shared" si="1"/>
        <v>0</v>
      </c>
    </row>
    <row r="34" spans="1:7" ht="25.5">
      <c r="A34" s="43"/>
      <c r="B34" s="54"/>
      <c r="C34" s="63" t="s">
        <v>269</v>
      </c>
      <c r="D34" s="61" t="s">
        <v>251</v>
      </c>
      <c r="E34" s="62">
        <v>1</v>
      </c>
      <c r="F34" s="96"/>
      <c r="G34" s="25">
        <f t="shared" si="1"/>
        <v>0</v>
      </c>
    </row>
    <row r="35" spans="1:7" ht="25.5">
      <c r="A35" s="43"/>
      <c r="B35" s="54"/>
      <c r="C35" s="63" t="s">
        <v>270</v>
      </c>
      <c r="D35" s="61" t="s">
        <v>251</v>
      </c>
      <c r="E35" s="62">
        <v>1</v>
      </c>
      <c r="F35" s="96"/>
      <c r="G35" s="25">
        <f t="shared" si="1"/>
        <v>0</v>
      </c>
    </row>
    <row r="36" spans="1:7" ht="25.5">
      <c r="A36" s="43"/>
      <c r="B36" s="54"/>
      <c r="C36" s="63" t="s">
        <v>271</v>
      </c>
      <c r="D36" s="61" t="s">
        <v>251</v>
      </c>
      <c r="E36" s="62">
        <v>3</v>
      </c>
      <c r="F36" s="96"/>
      <c r="G36" s="25">
        <f t="shared" si="1"/>
        <v>0</v>
      </c>
    </row>
    <row r="37" spans="1:7" ht="25.5">
      <c r="A37" s="43"/>
      <c r="B37" s="54"/>
      <c r="C37" s="63" t="s">
        <v>272</v>
      </c>
      <c r="D37" s="61" t="s">
        <v>251</v>
      </c>
      <c r="E37" s="62">
        <v>1</v>
      </c>
      <c r="F37" s="96"/>
      <c r="G37" s="25">
        <f t="shared" si="1"/>
        <v>0</v>
      </c>
    </row>
    <row r="38" spans="1:7" ht="12.75">
      <c r="A38" s="43"/>
      <c r="B38" s="54"/>
      <c r="C38" s="22"/>
      <c r="D38" s="23"/>
      <c r="E38" s="24"/>
      <c r="F38" s="96"/>
      <c r="G38" s="25"/>
    </row>
    <row r="39" spans="1:7" ht="12.75">
      <c r="A39" s="43"/>
      <c r="B39" s="14" t="s">
        <v>70</v>
      </c>
      <c r="C39" s="58" t="s">
        <v>273</v>
      </c>
      <c r="D39" s="23"/>
      <c r="E39" s="24"/>
      <c r="F39" s="96"/>
      <c r="G39" s="25"/>
    </row>
    <row r="40" spans="1:7" ht="12.75">
      <c r="A40" s="43"/>
      <c r="B40" s="54"/>
      <c r="C40" s="22"/>
      <c r="D40" s="23"/>
      <c r="E40" s="24"/>
      <c r="F40" s="96"/>
      <c r="G40" s="25"/>
    </row>
    <row r="41" spans="1:7" ht="25.5">
      <c r="A41" s="43"/>
      <c r="B41" s="54"/>
      <c r="C41" s="64" t="s">
        <v>274</v>
      </c>
      <c r="D41" s="65" t="s">
        <v>190</v>
      </c>
      <c r="E41" s="66">
        <v>5</v>
      </c>
      <c r="F41" s="96"/>
      <c r="G41" s="25">
        <f aca="true" t="shared" si="2" ref="G41:G46">E41*F41</f>
        <v>0</v>
      </c>
    </row>
    <row r="42" spans="1:7" ht="25.5">
      <c r="A42" s="43"/>
      <c r="B42" s="54"/>
      <c r="C42" s="64" t="s">
        <v>275</v>
      </c>
      <c r="D42" s="65" t="s">
        <v>190</v>
      </c>
      <c r="E42" s="66">
        <v>50</v>
      </c>
      <c r="F42" s="96"/>
      <c r="G42" s="25">
        <f t="shared" si="2"/>
        <v>0</v>
      </c>
    </row>
    <row r="43" spans="1:7" ht="25.5">
      <c r="A43" s="43"/>
      <c r="B43" s="54"/>
      <c r="C43" s="64" t="s">
        <v>276</v>
      </c>
      <c r="D43" s="65" t="s">
        <v>190</v>
      </c>
      <c r="E43" s="66">
        <v>30</v>
      </c>
      <c r="F43" s="96"/>
      <c r="G43" s="25">
        <f t="shared" si="2"/>
        <v>0</v>
      </c>
    </row>
    <row r="44" spans="1:7" ht="25.5">
      <c r="A44" s="43"/>
      <c r="B44" s="54"/>
      <c r="C44" s="64" t="s">
        <v>277</v>
      </c>
      <c r="D44" s="65" t="s">
        <v>190</v>
      </c>
      <c r="E44" s="66">
        <v>350</v>
      </c>
      <c r="F44" s="96"/>
      <c r="G44" s="25">
        <f t="shared" si="2"/>
        <v>0</v>
      </c>
    </row>
    <row r="45" spans="1:7" ht="25.5">
      <c r="A45" s="43"/>
      <c r="B45" s="54"/>
      <c r="C45" s="64" t="s">
        <v>278</v>
      </c>
      <c r="D45" s="65" t="s">
        <v>190</v>
      </c>
      <c r="E45" s="66">
        <v>80</v>
      </c>
      <c r="F45" s="96"/>
      <c r="G45" s="25">
        <f t="shared" si="2"/>
        <v>0</v>
      </c>
    </row>
    <row r="46" spans="1:7" ht="12.75">
      <c r="A46" s="43"/>
      <c r="B46" s="54"/>
      <c r="C46" s="64" t="s">
        <v>279</v>
      </c>
      <c r="D46" s="65" t="s">
        <v>190</v>
      </c>
      <c r="E46" s="66">
        <v>50</v>
      </c>
      <c r="F46" s="96"/>
      <c r="G46" s="25">
        <f t="shared" si="2"/>
        <v>0</v>
      </c>
    </row>
    <row r="47" spans="1:7" ht="12.75">
      <c r="A47" s="43"/>
      <c r="B47" s="54"/>
      <c r="C47" s="64"/>
      <c r="D47" s="65"/>
      <c r="E47" s="66"/>
      <c r="F47" s="96"/>
      <c r="G47" s="25"/>
    </row>
    <row r="48" spans="1:7" ht="12.75">
      <c r="A48" s="43"/>
      <c r="B48" s="54"/>
      <c r="C48" s="22"/>
      <c r="D48" s="23"/>
      <c r="E48" s="24"/>
      <c r="F48" s="96"/>
      <c r="G48" s="25"/>
    </row>
    <row r="49" spans="1:7" ht="38.25">
      <c r="A49" s="43"/>
      <c r="B49" s="14" t="s">
        <v>72</v>
      </c>
      <c r="C49" s="58" t="s">
        <v>280</v>
      </c>
      <c r="D49" s="23"/>
      <c r="E49" s="24"/>
      <c r="F49" s="96"/>
      <c r="G49" s="25"/>
    </row>
    <row r="50" spans="1:7" ht="12.75">
      <c r="A50" s="43"/>
      <c r="B50" s="54"/>
      <c r="C50" s="58"/>
      <c r="D50" s="23"/>
      <c r="E50" s="24"/>
      <c r="F50" s="96"/>
      <c r="G50" s="25"/>
    </row>
    <row r="51" spans="1:7" ht="12.75">
      <c r="A51" s="43"/>
      <c r="B51" s="54"/>
      <c r="C51" s="22" t="s">
        <v>281</v>
      </c>
      <c r="D51" s="23" t="s">
        <v>251</v>
      </c>
      <c r="E51" s="24">
        <v>1</v>
      </c>
      <c r="F51" s="96"/>
      <c r="G51" s="25">
        <f>E51*F51</f>
        <v>0</v>
      </c>
    </row>
    <row r="52" spans="1:7" ht="12.75">
      <c r="A52" s="43"/>
      <c r="B52" s="54"/>
      <c r="C52" s="22" t="s">
        <v>282</v>
      </c>
      <c r="D52" s="23" t="s">
        <v>251</v>
      </c>
      <c r="E52" s="24">
        <v>1</v>
      </c>
      <c r="F52" s="96"/>
      <c r="G52" s="25">
        <f>E52*F52</f>
        <v>0</v>
      </c>
    </row>
    <row r="53" spans="1:7" ht="76.5">
      <c r="A53" s="43"/>
      <c r="B53" s="54"/>
      <c r="C53" s="55" t="s">
        <v>283</v>
      </c>
      <c r="D53" s="23" t="s">
        <v>249</v>
      </c>
      <c r="E53" s="24">
        <v>1</v>
      </c>
      <c r="F53" s="96"/>
      <c r="G53" s="25">
        <f>E53*F53</f>
        <v>0</v>
      </c>
    </row>
    <row r="54" spans="1:7" ht="25.5">
      <c r="A54" s="43"/>
      <c r="B54" s="54"/>
      <c r="C54" s="55" t="s">
        <v>284</v>
      </c>
      <c r="D54" s="23" t="s">
        <v>251</v>
      </c>
      <c r="E54" s="24">
        <v>1</v>
      </c>
      <c r="F54" s="96"/>
      <c r="G54" s="25">
        <f>E54*F54</f>
        <v>0</v>
      </c>
    </row>
    <row r="55" spans="1:7" ht="12.75">
      <c r="A55" s="43"/>
      <c r="B55" s="54"/>
      <c r="C55" s="22"/>
      <c r="D55" s="23"/>
      <c r="E55" s="24"/>
      <c r="F55" s="96"/>
      <c r="G55" s="25"/>
    </row>
    <row r="56" spans="1:7" ht="12.75">
      <c r="A56" s="43"/>
      <c r="B56" s="54"/>
      <c r="C56" s="58" t="s">
        <v>285</v>
      </c>
      <c r="D56" s="51" t="s">
        <v>249</v>
      </c>
      <c r="E56" s="52">
        <v>1</v>
      </c>
      <c r="F56" s="96"/>
      <c r="G56" s="25">
        <f>E56*F56</f>
        <v>0</v>
      </c>
    </row>
    <row r="57" spans="1:7" ht="63.75">
      <c r="A57" s="43"/>
      <c r="B57" s="54"/>
      <c r="C57" s="22" t="s">
        <v>286</v>
      </c>
      <c r="D57" s="23"/>
      <c r="E57" s="24"/>
      <c r="F57" s="96"/>
      <c r="G57" s="25"/>
    </row>
    <row r="58" spans="1:7" ht="25.5">
      <c r="A58" s="43"/>
      <c r="B58" s="54"/>
      <c r="C58" s="55" t="s">
        <v>287</v>
      </c>
      <c r="D58" s="23"/>
      <c r="E58" s="24"/>
      <c r="F58" s="96"/>
      <c r="G58" s="25"/>
    </row>
    <row r="59" spans="1:7" ht="51">
      <c r="A59" s="43"/>
      <c r="B59" s="54"/>
      <c r="C59" s="55" t="s">
        <v>288</v>
      </c>
      <c r="D59" s="23"/>
      <c r="E59" s="24"/>
      <c r="F59" s="96"/>
      <c r="G59" s="25"/>
    </row>
    <row r="60" spans="1:7" ht="25.5">
      <c r="A60" s="43"/>
      <c r="B60" s="54"/>
      <c r="C60" s="55" t="s">
        <v>289</v>
      </c>
      <c r="D60" s="23"/>
      <c r="E60" s="24"/>
      <c r="F60" s="96"/>
      <c r="G60" s="25"/>
    </row>
    <row r="61" spans="1:7" ht="25.5">
      <c r="A61" s="43"/>
      <c r="B61" s="54"/>
      <c r="C61" s="55" t="s">
        <v>290</v>
      </c>
      <c r="D61" s="23"/>
      <c r="E61" s="24"/>
      <c r="F61" s="96"/>
      <c r="G61" s="25"/>
    </row>
    <row r="62" spans="1:7" ht="12.75">
      <c r="A62" s="43"/>
      <c r="B62" s="54"/>
      <c r="C62" s="55" t="s">
        <v>291</v>
      </c>
      <c r="D62" s="23"/>
      <c r="E62" s="24"/>
      <c r="F62" s="96"/>
      <c r="G62" s="25"/>
    </row>
    <row r="63" spans="1:7" ht="12.75">
      <c r="A63" s="43"/>
      <c r="B63" s="54"/>
      <c r="C63" s="55" t="s">
        <v>292</v>
      </c>
      <c r="D63" s="23"/>
      <c r="E63" s="24"/>
      <c r="F63" s="96"/>
      <c r="G63" s="25"/>
    </row>
    <row r="64" spans="1:7" ht="12.75">
      <c r="A64" s="43"/>
      <c r="B64" s="54"/>
      <c r="C64" s="55" t="s">
        <v>293</v>
      </c>
      <c r="D64" s="23"/>
      <c r="E64" s="24"/>
      <c r="F64" s="96"/>
      <c r="G64" s="25"/>
    </row>
    <row r="65" spans="1:7" ht="12.75">
      <c r="A65" s="43"/>
      <c r="B65" s="54"/>
      <c r="C65" s="55" t="s">
        <v>294</v>
      </c>
      <c r="D65" s="23"/>
      <c r="E65" s="24"/>
      <c r="F65" s="96"/>
      <c r="G65" s="25"/>
    </row>
    <row r="66" spans="1:7" ht="38.25">
      <c r="A66" s="43"/>
      <c r="B66" s="54"/>
      <c r="C66" s="55" t="s">
        <v>295</v>
      </c>
      <c r="D66" s="23"/>
      <c r="E66" s="24"/>
      <c r="F66" s="96"/>
      <c r="G66" s="25"/>
    </row>
    <row r="67" spans="1:7" ht="12.75">
      <c r="A67" s="43"/>
      <c r="B67" s="54"/>
      <c r="C67" s="55"/>
      <c r="D67" s="23"/>
      <c r="E67" s="24"/>
      <c r="F67" s="96"/>
      <c r="G67" s="25"/>
    </row>
    <row r="68" spans="1:7" ht="12.75">
      <c r="A68" s="43"/>
      <c r="B68" s="54"/>
      <c r="C68" s="59" t="s">
        <v>296</v>
      </c>
      <c r="D68" s="51" t="s">
        <v>249</v>
      </c>
      <c r="E68" s="52">
        <v>1</v>
      </c>
      <c r="F68" s="96"/>
      <c r="G68" s="25">
        <f>E68*F68</f>
        <v>0</v>
      </c>
    </row>
    <row r="69" spans="1:7" ht="25.5">
      <c r="A69" s="43"/>
      <c r="B69" s="54"/>
      <c r="C69" s="55" t="s">
        <v>297</v>
      </c>
      <c r="D69" s="23"/>
      <c r="E69" s="24"/>
      <c r="F69" s="96"/>
      <c r="G69" s="25"/>
    </row>
    <row r="70" spans="1:7" ht="25.5">
      <c r="A70" s="43"/>
      <c r="B70" s="54"/>
      <c r="C70" s="55" t="s">
        <v>290</v>
      </c>
      <c r="D70" s="23"/>
      <c r="E70" s="24"/>
      <c r="F70" s="96"/>
      <c r="G70" s="25"/>
    </row>
    <row r="71" spans="1:7" ht="12.75">
      <c r="A71" s="43"/>
      <c r="B71" s="54"/>
      <c r="C71" s="55" t="s">
        <v>291</v>
      </c>
      <c r="D71" s="23"/>
      <c r="E71" s="24"/>
      <c r="F71" s="96"/>
      <c r="G71" s="25"/>
    </row>
    <row r="72" spans="1:7" ht="12.75">
      <c r="A72" s="43"/>
      <c r="B72" s="54"/>
      <c r="C72" s="55" t="s">
        <v>292</v>
      </c>
      <c r="D72" s="23"/>
      <c r="E72" s="24"/>
      <c r="F72" s="96"/>
      <c r="G72" s="25"/>
    </row>
    <row r="73" spans="1:7" ht="12.75">
      <c r="A73" s="43"/>
      <c r="B73" s="54"/>
      <c r="C73" s="55" t="s">
        <v>293</v>
      </c>
      <c r="D73" s="23"/>
      <c r="E73" s="24"/>
      <c r="F73" s="96"/>
      <c r="G73" s="25"/>
    </row>
    <row r="74" spans="1:7" ht="12.75">
      <c r="A74" s="43"/>
      <c r="B74" s="54"/>
      <c r="C74" s="55" t="s">
        <v>298</v>
      </c>
      <c r="D74" s="23"/>
      <c r="E74" s="24"/>
      <c r="F74" s="96"/>
      <c r="G74" s="25"/>
    </row>
    <row r="75" spans="1:7" ht="12.75">
      <c r="A75" s="43"/>
      <c r="B75" s="54"/>
      <c r="C75" s="55"/>
      <c r="D75" s="23"/>
      <c r="E75" s="24"/>
      <c r="F75" s="96"/>
      <c r="G75" s="25"/>
    </row>
    <row r="76" spans="1:7" ht="12.75">
      <c r="A76" s="43"/>
      <c r="B76" s="54"/>
      <c r="C76" s="59" t="s">
        <v>299</v>
      </c>
      <c r="D76" s="51" t="s">
        <v>249</v>
      </c>
      <c r="E76" s="52">
        <v>1</v>
      </c>
      <c r="F76" s="96"/>
      <c r="G76" s="25">
        <f>E76*F76</f>
        <v>0</v>
      </c>
    </row>
    <row r="77" spans="1:7" ht="25.5">
      <c r="A77" s="43"/>
      <c r="B77" s="54"/>
      <c r="C77" s="55" t="s">
        <v>300</v>
      </c>
      <c r="D77" s="23"/>
      <c r="E77" s="24"/>
      <c r="F77" s="96"/>
      <c r="G77" s="25"/>
    </row>
    <row r="78" spans="1:7" ht="25.5">
      <c r="A78" s="43"/>
      <c r="B78" s="54"/>
      <c r="C78" s="55" t="s">
        <v>290</v>
      </c>
      <c r="D78" s="23"/>
      <c r="E78" s="24"/>
      <c r="F78" s="96"/>
      <c r="G78" s="25"/>
    </row>
    <row r="79" spans="1:7" ht="12.75">
      <c r="A79" s="43"/>
      <c r="B79" s="67"/>
      <c r="C79" s="55" t="s">
        <v>291</v>
      </c>
      <c r="D79" s="68"/>
      <c r="E79" s="69"/>
      <c r="F79" s="96"/>
      <c r="G79" s="70"/>
    </row>
    <row r="80" spans="1:7" ht="12.75">
      <c r="A80" s="43"/>
      <c r="B80" s="54"/>
      <c r="C80" s="55" t="s">
        <v>292</v>
      </c>
      <c r="D80" s="23"/>
      <c r="E80" s="24"/>
      <c r="F80" s="96"/>
      <c r="G80" s="25"/>
    </row>
    <row r="81" spans="1:7" ht="12.75">
      <c r="A81" s="43"/>
      <c r="B81" s="67"/>
      <c r="C81" s="55" t="s">
        <v>293</v>
      </c>
      <c r="D81" s="23"/>
      <c r="E81" s="24"/>
      <c r="F81" s="96"/>
      <c r="G81" s="25"/>
    </row>
    <row r="82" spans="1:7" ht="12.75">
      <c r="A82" s="43"/>
      <c r="B82" s="67"/>
      <c r="C82" s="55"/>
      <c r="D82" s="3"/>
      <c r="E82" s="71"/>
      <c r="F82" s="96"/>
      <c r="G82" s="72"/>
    </row>
    <row r="83" spans="1:7" ht="12.75">
      <c r="A83" s="43"/>
      <c r="B83" s="54"/>
      <c r="C83" s="59" t="s">
        <v>301</v>
      </c>
      <c r="D83" s="51" t="s">
        <v>249</v>
      </c>
      <c r="E83" s="52">
        <v>1</v>
      </c>
      <c r="F83" s="96"/>
      <c r="G83" s="25">
        <f>E83*F83</f>
        <v>0</v>
      </c>
    </row>
    <row r="84" spans="1:7" ht="25.5">
      <c r="A84" s="43"/>
      <c r="B84" s="54"/>
      <c r="C84" s="55" t="s">
        <v>302</v>
      </c>
      <c r="D84" s="23"/>
      <c r="E84" s="24"/>
      <c r="F84" s="96"/>
      <c r="G84" s="25"/>
    </row>
    <row r="85" spans="1:7" ht="25.5">
      <c r="A85" s="43"/>
      <c r="B85" s="54"/>
      <c r="C85" s="55" t="s">
        <v>290</v>
      </c>
      <c r="D85" s="23"/>
      <c r="E85" s="24"/>
      <c r="F85" s="96"/>
      <c r="G85" s="25"/>
    </row>
    <row r="86" spans="1:7" ht="12.75">
      <c r="A86" s="43"/>
      <c r="B86" s="67"/>
      <c r="C86" s="55" t="s">
        <v>291</v>
      </c>
      <c r="D86" s="68"/>
      <c r="E86" s="69"/>
      <c r="F86" s="96"/>
      <c r="G86" s="70"/>
    </row>
    <row r="87" spans="1:7" ht="12.75">
      <c r="A87" s="43"/>
      <c r="B87" s="54"/>
      <c r="C87" s="55" t="s">
        <v>292</v>
      </c>
      <c r="D87" s="23"/>
      <c r="E87" s="24"/>
      <c r="F87" s="96"/>
      <c r="G87" s="25"/>
    </row>
    <row r="88" spans="1:7" ht="12.75">
      <c r="A88" s="43"/>
      <c r="B88" s="54"/>
      <c r="C88" s="55" t="s">
        <v>294</v>
      </c>
      <c r="D88" s="23"/>
      <c r="E88" s="24"/>
      <c r="F88" s="96"/>
      <c r="G88" s="25"/>
    </row>
    <row r="89" spans="1:7" ht="38.25">
      <c r="A89" s="43"/>
      <c r="B89" s="54"/>
      <c r="C89" s="55" t="s">
        <v>303</v>
      </c>
      <c r="D89" s="23"/>
      <c r="E89" s="24"/>
      <c r="F89" s="96"/>
      <c r="G89" s="25"/>
    </row>
    <row r="90" spans="1:7" ht="12.75">
      <c r="A90" s="43"/>
      <c r="B90" s="67"/>
      <c r="C90" s="55" t="s">
        <v>293</v>
      </c>
      <c r="D90" s="23"/>
      <c r="E90" s="24"/>
      <c r="F90" s="96"/>
      <c r="G90" s="25"/>
    </row>
    <row r="91" spans="1:7" ht="12.75">
      <c r="A91" s="43"/>
      <c r="B91" s="67"/>
      <c r="C91" s="55"/>
      <c r="D91" s="3"/>
      <c r="E91" s="71"/>
      <c r="F91" s="96"/>
      <c r="G91" s="72"/>
    </row>
    <row r="92" spans="1:7" ht="25.5">
      <c r="A92" s="43"/>
      <c r="B92" s="14" t="s">
        <v>74</v>
      </c>
      <c r="C92" s="73" t="s">
        <v>304</v>
      </c>
      <c r="D92" s="51" t="s">
        <v>249</v>
      </c>
      <c r="E92" s="52">
        <v>1</v>
      </c>
      <c r="F92" s="96"/>
      <c r="G92" s="72"/>
    </row>
    <row r="93" spans="1:7" ht="12.75">
      <c r="A93" s="43"/>
      <c r="B93" s="67"/>
      <c r="C93" s="55"/>
      <c r="D93" s="3"/>
      <c r="E93" s="71"/>
      <c r="F93" s="96"/>
      <c r="G93" s="72"/>
    </row>
    <row r="94" spans="1:7" ht="12.75">
      <c r="A94" s="43"/>
      <c r="B94" s="67"/>
      <c r="C94" s="55" t="s">
        <v>305</v>
      </c>
      <c r="D94" s="23" t="s">
        <v>249</v>
      </c>
      <c r="E94" s="24">
        <v>1</v>
      </c>
      <c r="F94" s="96"/>
      <c r="G94" s="25">
        <f>E94*F94</f>
        <v>0</v>
      </c>
    </row>
    <row r="95" spans="1:7" ht="12.75">
      <c r="A95" s="43"/>
      <c r="B95" s="67"/>
      <c r="C95" s="55" t="s">
        <v>306</v>
      </c>
      <c r="D95" s="23" t="s">
        <v>249</v>
      </c>
      <c r="E95" s="24">
        <v>1</v>
      </c>
      <c r="F95" s="96"/>
      <c r="G95" s="25">
        <f>E95*F95</f>
        <v>0</v>
      </c>
    </row>
    <row r="96" spans="1:7" ht="12.75">
      <c r="A96" s="43"/>
      <c r="B96" s="67"/>
      <c r="C96" s="55" t="s">
        <v>307</v>
      </c>
      <c r="D96" s="23" t="s">
        <v>249</v>
      </c>
      <c r="E96" s="24">
        <v>1</v>
      </c>
      <c r="F96" s="96"/>
      <c r="G96" s="25">
        <f>E96*F96</f>
        <v>0</v>
      </c>
    </row>
    <row r="97" spans="1:7" ht="12.75">
      <c r="A97" s="43"/>
      <c r="B97" s="67"/>
      <c r="C97" s="55" t="s">
        <v>308</v>
      </c>
      <c r="D97" s="23" t="s">
        <v>249</v>
      </c>
      <c r="E97" s="24">
        <v>1</v>
      </c>
      <c r="F97" s="96"/>
      <c r="G97" s="25">
        <f>E97*F97</f>
        <v>0</v>
      </c>
    </row>
    <row r="98" spans="1:7" ht="12.75">
      <c r="A98" s="43"/>
      <c r="B98" s="67"/>
      <c r="C98" s="55"/>
      <c r="D98" s="3"/>
      <c r="E98" s="71"/>
      <c r="F98" s="96"/>
      <c r="G98" s="72"/>
    </row>
    <row r="99" spans="1:7" ht="38.25">
      <c r="A99" s="43"/>
      <c r="B99" s="67"/>
      <c r="C99" s="55" t="s">
        <v>309</v>
      </c>
      <c r="D99" s="23" t="s">
        <v>249</v>
      </c>
      <c r="E99" s="24">
        <v>1</v>
      </c>
      <c r="F99" s="96"/>
      <c r="G99" s="25">
        <f>E99*F99</f>
        <v>0</v>
      </c>
    </row>
    <row r="100" spans="1:7" ht="12.75">
      <c r="A100" s="43"/>
      <c r="B100" s="67"/>
      <c r="C100" s="55"/>
      <c r="D100" s="3"/>
      <c r="E100" s="71"/>
      <c r="F100" s="96"/>
      <c r="G100" s="72"/>
    </row>
    <row r="101" spans="1:7" ht="38.25">
      <c r="A101" s="43"/>
      <c r="B101" s="67"/>
      <c r="C101" s="55" t="s">
        <v>310</v>
      </c>
      <c r="D101" s="23" t="s">
        <v>249</v>
      </c>
      <c r="E101" s="24">
        <v>1</v>
      </c>
      <c r="F101" s="96"/>
      <c r="G101" s="25">
        <f>E101*F101</f>
        <v>0</v>
      </c>
    </row>
    <row r="102" spans="1:7" ht="25.5">
      <c r="A102" s="43"/>
      <c r="B102" s="67"/>
      <c r="C102" s="55" t="s">
        <v>311</v>
      </c>
      <c r="D102" s="23" t="s">
        <v>249</v>
      </c>
      <c r="E102" s="24">
        <v>1</v>
      </c>
      <c r="F102" s="96"/>
      <c r="G102" s="25">
        <f>E102*F102</f>
        <v>0</v>
      </c>
    </row>
    <row r="103" spans="1:7" ht="25.5">
      <c r="A103" s="43"/>
      <c r="B103" s="67"/>
      <c r="C103" s="55" t="s">
        <v>312</v>
      </c>
      <c r="D103" s="23" t="s">
        <v>249</v>
      </c>
      <c r="E103" s="24">
        <v>1</v>
      </c>
      <c r="F103" s="96"/>
      <c r="G103" s="25">
        <f>E103*F103</f>
        <v>0</v>
      </c>
    </row>
    <row r="104" spans="1:7" ht="25.5">
      <c r="A104" s="43"/>
      <c r="B104" s="67"/>
      <c r="C104" s="55" t="s">
        <v>313</v>
      </c>
      <c r="D104" s="23" t="s">
        <v>249</v>
      </c>
      <c r="E104" s="24">
        <v>1</v>
      </c>
      <c r="F104" s="96"/>
      <c r="G104" s="25">
        <f>E104*F104</f>
        <v>0</v>
      </c>
    </row>
    <row r="105" spans="1:7" ht="12.75">
      <c r="A105" s="43"/>
      <c r="B105" s="67"/>
      <c r="C105" s="55"/>
      <c r="D105" s="23"/>
      <c r="E105" s="24"/>
      <c r="F105" s="96"/>
      <c r="G105" s="25"/>
    </row>
    <row r="106" spans="1:7" ht="12.75">
      <c r="A106" s="43"/>
      <c r="B106" s="67"/>
      <c r="C106" s="55"/>
      <c r="D106" s="23"/>
      <c r="E106" s="24"/>
      <c r="F106" s="96"/>
      <c r="G106" s="25"/>
    </row>
    <row r="107" spans="1:7" ht="12.75">
      <c r="A107" s="43"/>
      <c r="B107" s="67"/>
      <c r="C107" s="55"/>
      <c r="D107" s="3"/>
      <c r="E107" s="71"/>
      <c r="F107" s="96"/>
      <c r="G107" s="72"/>
    </row>
    <row r="108" spans="1:7" ht="12.75">
      <c r="A108" s="43"/>
      <c r="B108" s="14" t="s">
        <v>93</v>
      </c>
      <c r="C108" s="73" t="s">
        <v>314</v>
      </c>
      <c r="D108" s="51" t="s">
        <v>249</v>
      </c>
      <c r="E108" s="52">
        <v>1</v>
      </c>
      <c r="F108" s="96"/>
      <c r="G108" s="72"/>
    </row>
    <row r="109" spans="1:7" ht="12.75">
      <c r="A109" s="43"/>
      <c r="B109" s="67"/>
      <c r="C109" s="55"/>
      <c r="D109" s="3"/>
      <c r="E109" s="71"/>
      <c r="F109" s="96"/>
      <c r="G109" s="72"/>
    </row>
    <row r="110" spans="1:7" ht="25.5">
      <c r="A110" s="43"/>
      <c r="B110" s="67"/>
      <c r="C110" s="74" t="s">
        <v>315</v>
      </c>
      <c r="D110" s="3"/>
      <c r="E110" s="71"/>
      <c r="F110" s="96"/>
      <c r="G110" s="72"/>
    </row>
    <row r="111" spans="1:7" ht="12.75">
      <c r="A111" s="43"/>
      <c r="B111" s="67"/>
      <c r="C111" s="74" t="s">
        <v>316</v>
      </c>
      <c r="D111" s="23" t="s">
        <v>249</v>
      </c>
      <c r="E111" s="24">
        <v>1</v>
      </c>
      <c r="F111" s="96"/>
      <c r="G111" s="25">
        <f aca="true" t="shared" si="3" ref="G111:G119">E111*F111</f>
        <v>0</v>
      </c>
    </row>
    <row r="112" spans="1:7" ht="25.5">
      <c r="A112" s="43"/>
      <c r="B112" s="67"/>
      <c r="C112" s="74" t="s">
        <v>317</v>
      </c>
      <c r="D112" s="23" t="s">
        <v>249</v>
      </c>
      <c r="E112" s="24">
        <v>1</v>
      </c>
      <c r="F112" s="96"/>
      <c r="G112" s="25">
        <f t="shared" si="3"/>
        <v>0</v>
      </c>
    </row>
    <row r="113" spans="1:7" ht="12.75">
      <c r="A113" s="43"/>
      <c r="B113" s="67"/>
      <c r="C113" s="74" t="s">
        <v>318</v>
      </c>
      <c r="D113" s="23" t="s">
        <v>249</v>
      </c>
      <c r="E113" s="24">
        <v>1</v>
      </c>
      <c r="F113" s="96"/>
      <c r="G113" s="25">
        <f t="shared" si="3"/>
        <v>0</v>
      </c>
    </row>
    <row r="114" spans="1:7" ht="38.25">
      <c r="A114" s="43"/>
      <c r="B114" s="67"/>
      <c r="C114" s="74" t="s">
        <v>319</v>
      </c>
      <c r="D114" s="23" t="s">
        <v>249</v>
      </c>
      <c r="E114" s="24">
        <v>1</v>
      </c>
      <c r="F114" s="96"/>
      <c r="G114" s="25">
        <f t="shared" si="3"/>
        <v>0</v>
      </c>
    </row>
    <row r="115" spans="1:7" ht="12.75">
      <c r="A115" s="43"/>
      <c r="B115" s="67"/>
      <c r="C115" s="75" t="s">
        <v>320</v>
      </c>
      <c r="D115" s="23" t="s">
        <v>249</v>
      </c>
      <c r="E115" s="24">
        <v>1</v>
      </c>
      <c r="F115" s="96"/>
      <c r="G115" s="25">
        <f t="shared" si="3"/>
        <v>0</v>
      </c>
    </row>
    <row r="116" spans="1:7" ht="51">
      <c r="A116" s="43"/>
      <c r="B116" s="44"/>
      <c r="C116" s="76" t="s">
        <v>321</v>
      </c>
      <c r="D116" s="23" t="s">
        <v>249</v>
      </c>
      <c r="E116" s="24">
        <v>1</v>
      </c>
      <c r="F116" s="96"/>
      <c r="G116" s="25">
        <f t="shared" si="3"/>
        <v>0</v>
      </c>
    </row>
    <row r="117" spans="1:7" ht="38.25">
      <c r="A117" s="43"/>
      <c r="B117" s="44"/>
      <c r="C117" s="76" t="s">
        <v>322</v>
      </c>
      <c r="D117" s="23" t="s">
        <v>249</v>
      </c>
      <c r="E117" s="24">
        <v>1</v>
      </c>
      <c r="F117" s="96"/>
      <c r="G117" s="25">
        <f t="shared" si="3"/>
        <v>0</v>
      </c>
    </row>
    <row r="118" spans="1:7" ht="38.25">
      <c r="A118" s="43"/>
      <c r="B118" s="44"/>
      <c r="C118" s="76" t="s">
        <v>323</v>
      </c>
      <c r="D118" s="23" t="s">
        <v>249</v>
      </c>
      <c r="E118" s="24">
        <v>1</v>
      </c>
      <c r="F118" s="96"/>
      <c r="G118" s="25">
        <f t="shared" si="3"/>
        <v>0</v>
      </c>
    </row>
    <row r="119" spans="1:7" ht="63.75">
      <c r="A119" s="43"/>
      <c r="B119" s="44"/>
      <c r="C119" s="76" t="s">
        <v>324</v>
      </c>
      <c r="D119" s="23" t="s">
        <v>249</v>
      </c>
      <c r="E119" s="24">
        <v>1</v>
      </c>
      <c r="F119" s="96"/>
      <c r="G119" s="25">
        <f t="shared" si="3"/>
        <v>0</v>
      </c>
    </row>
    <row r="120" spans="1:7" ht="12.75">
      <c r="A120" s="43"/>
      <c r="B120" s="44"/>
      <c r="C120" s="76"/>
      <c r="D120" s="23"/>
      <c r="E120" s="24"/>
      <c r="F120" s="98"/>
      <c r="G120" s="25"/>
    </row>
    <row r="121" spans="1:7" ht="12.75">
      <c r="A121" s="43"/>
      <c r="B121" s="44"/>
      <c r="C121" s="76"/>
      <c r="D121" s="23"/>
      <c r="E121" s="24"/>
      <c r="F121" s="98"/>
      <c r="G121" s="25"/>
    </row>
    <row r="122" spans="1:7" ht="12.75">
      <c r="A122" s="43"/>
      <c r="B122" s="44"/>
      <c r="C122" s="76"/>
      <c r="D122" s="23"/>
      <c r="E122" s="24"/>
      <c r="F122" s="98"/>
      <c r="G122" s="25"/>
    </row>
    <row r="123" spans="1:7" ht="12.75">
      <c r="A123" s="43"/>
      <c r="B123" s="44"/>
      <c r="C123" s="76"/>
      <c r="D123" s="23"/>
      <c r="E123" s="24"/>
      <c r="F123" s="98"/>
      <c r="G123" s="25"/>
    </row>
    <row r="124" spans="1:7" ht="12.75">
      <c r="A124" s="43"/>
      <c r="B124" s="77"/>
      <c r="C124" s="78"/>
      <c r="D124" s="79"/>
      <c r="E124" s="43"/>
      <c r="F124" s="99"/>
      <c r="G124" s="43"/>
    </row>
    <row r="125" spans="1:7" ht="12.75">
      <c r="A125" s="43"/>
      <c r="B125" s="44"/>
      <c r="C125" s="78"/>
      <c r="D125" s="79"/>
      <c r="E125" s="80"/>
      <c r="F125" s="99"/>
      <c r="G125" s="81"/>
    </row>
    <row r="126" spans="1:7" ht="12.75">
      <c r="A126" s="82"/>
      <c r="B126" s="83"/>
      <c r="C126" s="84" t="s">
        <v>325</v>
      </c>
      <c r="D126" s="85"/>
      <c r="E126" s="86"/>
      <c r="F126" s="100"/>
      <c r="G126" s="87">
        <f>SUM(G12:G123)</f>
        <v>0</v>
      </c>
    </row>
    <row r="127" spans="1:7" ht="12.75">
      <c r="A127" s="88"/>
      <c r="B127" s="89"/>
      <c r="C127" s="90"/>
      <c r="D127" s="91"/>
      <c r="E127" s="91"/>
      <c r="F127" s="101"/>
      <c r="G127" s="92"/>
    </row>
  </sheetData>
  <sheetProtection password="CAF5" sheet="1" formatCells="0" formatColumns="0" formatRows="0"/>
  <printOptions/>
  <pageMargins left="0.7875" right="0.7875" top="0.8861111111111111" bottom="1.0527777777777778" header="0.5118055555555555" footer="0.7875"/>
  <pageSetup horizontalDpi="300" verticalDpi="300" orientation="portrait" paperSize="9" r:id="rId1"/>
  <headerFooter alignWithMargins="0">
    <oddFooter>&amp;C&amp;"Times New Roman,Navadno"&amp;12Stran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Vilma Zupančič</dc:creator>
  <cp:keywords/>
  <dc:description/>
  <cp:lastModifiedBy>Vilma Zupančič</cp:lastModifiedBy>
  <cp:lastPrinted>2021-05-20T06:17:40Z</cp:lastPrinted>
  <dcterms:created xsi:type="dcterms:W3CDTF">2021-05-05T05:52:21Z</dcterms:created>
  <dcterms:modified xsi:type="dcterms:W3CDTF">2021-05-21T10:07:45Z</dcterms:modified>
  <cp:category/>
  <cp:version/>
  <cp:contentType/>
  <cp:contentStatus/>
</cp:coreProperties>
</file>