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35" activeTab="0"/>
  </bookViews>
  <sheets>
    <sheet name="Sheet1" sheetId="1" r:id="rId1"/>
  </sheets>
  <definedNames>
    <definedName name="_xlnm.Print_Area" localSheetId="0">'Sheet1'!$A$1:$F$115</definedName>
  </definedNames>
  <calcPr fullCalcOnLoad="1"/>
</workbook>
</file>

<file path=xl/sharedStrings.xml><?xml version="1.0" encoding="utf-8"?>
<sst xmlns="http://schemas.openxmlformats.org/spreadsheetml/2006/main" count="145" uniqueCount="102">
  <si>
    <t>Zap. št.</t>
  </si>
  <si>
    <t>Opis</t>
  </si>
  <si>
    <t>Mera</t>
  </si>
  <si>
    <t>Količina</t>
  </si>
  <si>
    <t>I.</t>
  </si>
  <si>
    <t>Preddela</t>
  </si>
  <si>
    <t>00 000</t>
  </si>
  <si>
    <t>kos</t>
  </si>
  <si>
    <r>
      <t>m</t>
    </r>
    <r>
      <rPr>
        <vertAlign val="superscript"/>
        <sz val="10"/>
        <rFont val="Arial"/>
        <family val="2"/>
      </rPr>
      <t>2</t>
    </r>
  </si>
  <si>
    <t>12 373</t>
  </si>
  <si>
    <t xml:space="preserve">Rezkanje in odvoz asfaltne krovne plasti v debelini 8 do 10 cm </t>
  </si>
  <si>
    <t>Rušenje obstoječih plastičnih trikotnih smernikov</t>
  </si>
  <si>
    <t>Preddela skupaj :</t>
  </si>
  <si>
    <t>III.</t>
  </si>
  <si>
    <t>Odvodnjavanje</t>
  </si>
  <si>
    <t>21 314</t>
  </si>
  <si>
    <t>Izkop vezljive zemljine/zrnate kamnine – 3. kategorije za temelje, kanalske rove, prepuste, jaške in drenaže, širine do 1,0 m in globine do 1,0 m – strojno, planiranje dna ročno</t>
  </si>
  <si>
    <r>
      <t>m</t>
    </r>
    <r>
      <rPr>
        <vertAlign val="superscript"/>
        <sz val="10"/>
        <rFont val="Arial"/>
        <family val="2"/>
      </rPr>
      <t>3</t>
    </r>
  </si>
  <si>
    <t>22 113</t>
  </si>
  <si>
    <t>Ureditev planuma temeljnih tal zrnate kamnine – 3. kategorije, ročno</t>
  </si>
  <si>
    <t>43 225</t>
  </si>
  <si>
    <t>Izdelava kanalizacije iz cevi iz polivinilklorida, vključno s podložno plastjo iz zmesi kamnitih zrn, premera 40 cm, v globini do 1,0 m</t>
  </si>
  <si>
    <t>44 162</t>
  </si>
  <si>
    <t>Izdelava jaška iz cementnega betona, krožnega prereza s premerom 80 cm, globokega 1,0 do 1,5 m, betonski pokrov</t>
  </si>
  <si>
    <t>24 451</t>
  </si>
  <si>
    <t>Vgraditev posteljice v debelini plasti do 50 cm iz vezljive zemljine – 3. kategorije</t>
  </si>
  <si>
    <t>24 214</t>
  </si>
  <si>
    <t>Zasip z zrnato kamnino – 3. kategorije - strojno</t>
  </si>
  <si>
    <t>45 233</t>
  </si>
  <si>
    <t>Izdelava ravne ali krilne vtočne ali iztočne glave prepusta krožnega prereza iz cementnega betona s premerom 60 cm</t>
  </si>
  <si>
    <t>Izvedba čiščenja, poglobitve, profiliranja in utrditve brežin obstoječih zemeljskih jarkov</t>
  </si>
  <si>
    <t>Odvodnjavanje skupaj :</t>
  </si>
  <si>
    <t>Voziščne konstrukcije</t>
  </si>
  <si>
    <t>Voziščne konstrukcije skupaj :</t>
  </si>
  <si>
    <r>
      <t>m</t>
    </r>
    <r>
      <rPr>
        <vertAlign val="superscript"/>
        <sz val="10"/>
        <rFont val="Arial"/>
        <family val="2"/>
      </rPr>
      <t>1</t>
    </r>
  </si>
  <si>
    <t>63 111</t>
  </si>
  <si>
    <t>64 435</t>
  </si>
  <si>
    <t>Dobava in vgraditev jeklene varnostne ograje, vključno vse elemente, za nivo zadrževanja N2 in za delovno širino W5, izvedba z zabijanjem v tla</t>
  </si>
  <si>
    <t>m1</t>
  </si>
  <si>
    <t>Rekapitulacija skupaj:</t>
  </si>
  <si>
    <t>Skupaj (brez DDV):</t>
  </si>
  <si>
    <t>20 % DDV</t>
  </si>
  <si>
    <t>Skupaj z DDV:</t>
  </si>
  <si>
    <t>POPIS DEL S KOLIČINAMI</t>
  </si>
  <si>
    <t>Cena €</t>
  </si>
  <si>
    <t>Znesek €</t>
  </si>
  <si>
    <t>Čiščenje obstoječih propustov ( 5.833 in 5.911m) po dokončanju vseh del</t>
  </si>
  <si>
    <t>II.</t>
  </si>
  <si>
    <t>4.</t>
  </si>
  <si>
    <t>m</t>
  </si>
  <si>
    <t>m3</t>
  </si>
  <si>
    <t>m2</t>
  </si>
  <si>
    <t>1.</t>
  </si>
  <si>
    <t>2.</t>
  </si>
  <si>
    <t>3.</t>
  </si>
  <si>
    <t>6.</t>
  </si>
  <si>
    <t>7.</t>
  </si>
  <si>
    <t>Rezanje asfaltne plasti s talno diamantno žago, debele 6 do 10 cm</t>
  </si>
  <si>
    <t>kpl</t>
  </si>
  <si>
    <t>Izravnava obrabne in zaporne plasti bitumitizirane zmesi AC 11 surf B 50/70 A4 v debelini 4 cm</t>
  </si>
  <si>
    <t>kom</t>
  </si>
  <si>
    <t>Izdelava finega planuma</t>
  </si>
  <si>
    <t>Izdelava bankine iz drobljenca, široke do 0,50 m v debelini 10 cm</t>
  </si>
  <si>
    <t>5.</t>
  </si>
  <si>
    <t>8.</t>
  </si>
  <si>
    <t>Izdelava meteorne kanalizacije: izkop, peščena posteljica v debelini 5cm, dobava in vgradnja UKC cevi fi 250, zasip jarka z drobljencem</t>
  </si>
  <si>
    <t>Postavitev, vzdrževanje in odstranitev cestne zapore, izvedba elaborata cestne zapore in pridobitev dovoljenja za zaporo ter vsi stroški vezani na zaporo.</t>
  </si>
  <si>
    <t xml:space="preserve">Rezkanje obstoječe asfaltne površine  in utrjevanje tampona z valjarjem </t>
  </si>
  <si>
    <t>Izdelava dvoslojne asfaltne mulde iz plasti asfalta kot na cesti 6+4 cm širine 50 cm</t>
  </si>
  <si>
    <t>Izdelava iztočnih glav na propustih</t>
  </si>
  <si>
    <t>Izdelava zgornje nosilne plasti bituminiziranega drobljenca zrnavosti 0/22 s cestogradbenim bitumnom v debelini 6 cm AC 22 surf B 50/70, A4</t>
  </si>
  <si>
    <t>Širok izkop vezljive zemljine 3. kategorije - strojno z nakladanjem in odvozom</t>
  </si>
  <si>
    <t>Ureditev planuma temeljih tal vezljive zemljine - 3. kategorije</t>
  </si>
  <si>
    <t>Strojno ročno izravnava ceste z AC 11 surf B 50/70 A4</t>
  </si>
  <si>
    <t>ton</t>
  </si>
  <si>
    <t>Strojno ročno čiščenje asfalta in pobrizg z bitumensko emulzijo</t>
  </si>
  <si>
    <t>9.</t>
  </si>
  <si>
    <t>10.</t>
  </si>
  <si>
    <t>Izdelava bankine iz drobljenca, široke do 0,50 m v debelini 4 cm</t>
  </si>
  <si>
    <t>IV.</t>
  </si>
  <si>
    <t xml:space="preserve"> </t>
  </si>
  <si>
    <t>Rušenje asfalta pred izkopom vezljive zemljine in odvoz na deponijo</t>
  </si>
  <si>
    <t>11.</t>
  </si>
  <si>
    <t>VI.</t>
  </si>
  <si>
    <t>NEPREDVIDENA DELA 5%</t>
  </si>
  <si>
    <t xml:space="preserve">1. </t>
  </si>
  <si>
    <t>Izkop za muldo v širini 60 cm in globini 40 cm</t>
  </si>
  <si>
    <t>Dobava in vgradnja jaška z AB cevi fi 60 z AB pokrovom fi 60</t>
  </si>
  <si>
    <t>Odbojne ograje</t>
  </si>
  <si>
    <t>12.</t>
  </si>
  <si>
    <t>13.</t>
  </si>
  <si>
    <t>Odvodnjavanje skupaj:</t>
  </si>
  <si>
    <t>PREDDELA</t>
  </si>
  <si>
    <t>VOZIŠČNE KONSTRUKCIJE</t>
  </si>
  <si>
    <t>ODVODNJAVANJE SKUPAJ</t>
  </si>
  <si>
    <t>Obnova lokalne ceste Cirnik - stacionaža od 695 m do 1910 m v dolžini 1215 m</t>
  </si>
  <si>
    <t>Izdelava navezne nosilne plastii enakomerno zrnatega drobljenca iz kamnine v debelini 20 cm, vključno z dobavo materiala</t>
  </si>
  <si>
    <t>Izdelava navezne nosilne plastii enakomerno zrnatega drobljenca iz kamnine v debelini 10 cm, vključno z dobavo materiala in utrjevanjem</t>
  </si>
  <si>
    <t>Izdelava navezne nosilne plastii enakomerno zrnatega drobljenca iz kamnine v debelini 30 cm, vključno z dobavo materiala</t>
  </si>
  <si>
    <t>Dobava in vgradnja drobljenca za zasip izkopane mulde</t>
  </si>
  <si>
    <t>Izdelava meteorne kanalizacije: izkop, peščena posteljica v debelini 5 cm, dobava in vgradnja pvc cevi fi 315, zasip jarka z izkopnim materialom</t>
  </si>
  <si>
    <t>Izdelava propusta iz pvc cevi fi 315 dolžine 7m, komplet z izkopom, zasipom in obbetoniranjem cevi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</si>
</sst>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EUR]"/>
    <numFmt numFmtId="167" formatCode="_-* #,##0.00\ [$€-1]_-;\-* #,##0.00\ [$€-1]_-;_-* &quot;-&quot;??\ [$€-1]_-;_-@_-"/>
  </numFmts>
  <fonts count="45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4" fontId="2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4" fontId="2" fillId="0" borderId="0" xfId="0" applyNumberFormat="1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2" fillId="19" borderId="0" xfId="0" applyFont="1" applyFill="1" applyAlignment="1" applyProtection="1">
      <alignment/>
      <protection/>
    </xf>
    <xf numFmtId="4" fontId="2" fillId="19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 horizontal="left"/>
      <protection/>
    </xf>
    <xf numFmtId="4" fontId="0" fillId="0" borderId="1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167" fontId="0" fillId="0" borderId="0" xfId="0" applyNumberFormat="1" applyFont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 horizontal="left"/>
      <protection locked="0"/>
    </xf>
    <xf numFmtId="167" fontId="2" fillId="33" borderId="0" xfId="0" applyNumberFormat="1" applyFont="1" applyFill="1" applyBorder="1" applyAlignment="1" applyProtection="1">
      <alignment horizontal="center"/>
      <protection locked="0"/>
    </xf>
    <xf numFmtId="167" fontId="4" fillId="0" borderId="0" xfId="0" applyNumberFormat="1" applyFont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167" fontId="0" fillId="0" borderId="0" xfId="0" applyNumberFormat="1" applyFont="1" applyAlignment="1" applyProtection="1">
      <alignment/>
      <protection locked="0"/>
    </xf>
    <xf numFmtId="167" fontId="0" fillId="19" borderId="0" xfId="0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wrapText="1"/>
      <protection/>
    </xf>
    <xf numFmtId="167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167" fontId="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wrapText="1"/>
      <protection/>
    </xf>
    <xf numFmtId="49" fontId="0" fillId="0" borderId="0" xfId="0" applyNumberFormat="1" applyFont="1" applyFill="1" applyBorder="1" applyAlignment="1" applyProtection="1">
      <alignment horizontal="left" vertical="justify"/>
      <protection/>
    </xf>
    <xf numFmtId="167" fontId="0" fillId="0" borderId="0" xfId="0" applyNumberFormat="1" applyFont="1" applyFill="1" applyBorder="1" applyAlignment="1" applyProtection="1">
      <alignment horizontal="left"/>
      <protection/>
    </xf>
    <xf numFmtId="49" fontId="2" fillId="33" borderId="0" xfId="0" applyNumberFormat="1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wrapText="1"/>
      <protection/>
    </xf>
    <xf numFmtId="167" fontId="2" fillId="33" borderId="0" xfId="0" applyNumberFormat="1" applyFont="1" applyFill="1" applyBorder="1" applyAlignment="1" applyProtection="1">
      <alignment horizontal="center"/>
      <protection/>
    </xf>
    <xf numFmtId="167" fontId="0" fillId="19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 vertical="justify"/>
      <protection/>
    </xf>
    <xf numFmtId="167" fontId="0" fillId="0" borderId="0" xfId="0" applyNumberFormat="1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167" fontId="2" fillId="19" borderId="0" xfId="0" applyNumberFormat="1" applyFont="1" applyFill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67" fontId="2" fillId="33" borderId="0" xfId="0" applyNumberFormat="1" applyFont="1" applyFill="1" applyAlignment="1" applyProtection="1">
      <alignment horizontal="righ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167" fontId="0" fillId="0" borderId="11" xfId="0" applyNumberFormat="1" applyFont="1" applyBorder="1" applyAlignment="1" applyProtection="1">
      <alignment/>
      <protection/>
    </xf>
    <xf numFmtId="167" fontId="2" fillId="34" borderId="11" xfId="0" applyNumberFormat="1" applyFont="1" applyFill="1" applyBorder="1" applyAlignment="1" applyProtection="1">
      <alignment horizontal="right"/>
      <protection/>
    </xf>
    <xf numFmtId="167" fontId="2" fillId="0" borderId="11" xfId="0" applyNumberFormat="1" applyFont="1" applyBorder="1" applyAlignment="1" applyProtection="1">
      <alignment horizontal="right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view="pageBreakPreview" zoomScaleSheetLayoutView="100" zoomScalePageLayoutView="0" workbookViewId="0" topLeftCell="A83">
      <selection activeCell="E91" sqref="E91"/>
    </sheetView>
  </sheetViews>
  <sheetFormatPr defaultColWidth="9.140625" defaultRowHeight="12.75"/>
  <cols>
    <col min="1" max="1" width="8.140625" style="3" customWidth="1"/>
    <col min="2" max="2" width="41.28125" style="3" customWidth="1"/>
    <col min="3" max="3" width="6.421875" style="1" bestFit="1" customWidth="1"/>
    <col min="4" max="4" width="10.140625" style="1" customWidth="1"/>
    <col min="5" max="5" width="10.8515625" style="43" bestFit="1" customWidth="1"/>
    <col min="6" max="6" width="17.57421875" style="43" customWidth="1"/>
    <col min="7" max="8" width="11.8515625" style="3" bestFit="1" customWidth="1"/>
    <col min="9" max="16384" width="9.140625" style="3" customWidth="1"/>
  </cols>
  <sheetData>
    <row r="1" spans="1:6" ht="15">
      <c r="A1" s="42" t="s">
        <v>43</v>
      </c>
      <c r="F1" s="44"/>
    </row>
    <row r="3" spans="1:6" ht="12.75">
      <c r="A3" s="2" t="s">
        <v>95</v>
      </c>
      <c r="C3" s="2"/>
      <c r="D3" s="3"/>
      <c r="E3" s="3"/>
      <c r="F3" s="3"/>
    </row>
    <row r="4" ht="12.75">
      <c r="A4" s="2"/>
    </row>
    <row r="5" spans="1:6" ht="12.75">
      <c r="A5" s="45" t="s">
        <v>0</v>
      </c>
      <c r="B5" s="46" t="s">
        <v>1</v>
      </c>
      <c r="C5" s="4" t="s">
        <v>2</v>
      </c>
      <c r="D5" s="5" t="s">
        <v>3</v>
      </c>
      <c r="E5" s="47" t="s">
        <v>44</v>
      </c>
      <c r="F5" s="47" t="s">
        <v>45</v>
      </c>
    </row>
    <row r="6" spans="1:6" ht="12.75">
      <c r="A6" s="48"/>
      <c r="B6" s="49"/>
      <c r="C6" s="6"/>
      <c r="D6" s="7"/>
      <c r="E6" s="50"/>
      <c r="F6" s="50"/>
    </row>
    <row r="7" spans="1:6" ht="12.75">
      <c r="A7" s="51" t="s">
        <v>4</v>
      </c>
      <c r="B7" s="52" t="s">
        <v>5</v>
      </c>
      <c r="C7" s="6"/>
      <c r="D7" s="7"/>
      <c r="E7" s="50"/>
      <c r="F7" s="50"/>
    </row>
    <row r="8" spans="1:6" ht="12.75">
      <c r="A8" s="48"/>
      <c r="B8" s="49"/>
      <c r="C8" s="6"/>
      <c r="D8" s="7"/>
      <c r="E8" s="50"/>
      <c r="F8" s="50"/>
    </row>
    <row r="9" spans="1:6" ht="71.25" customHeight="1">
      <c r="A9" s="53" t="s">
        <v>52</v>
      </c>
      <c r="B9" s="53" t="s">
        <v>66</v>
      </c>
      <c r="C9" s="8" t="s">
        <v>58</v>
      </c>
      <c r="D9" s="9">
        <v>1</v>
      </c>
      <c r="E9" s="35"/>
      <c r="F9" s="54">
        <f>D9*E9</f>
        <v>0</v>
      </c>
    </row>
    <row r="10" spans="1:6" ht="12.75">
      <c r="A10" s="48"/>
      <c r="B10" s="53"/>
      <c r="C10" s="8"/>
      <c r="D10" s="10"/>
      <c r="E10" s="35"/>
      <c r="F10" s="54"/>
    </row>
    <row r="11" spans="1:6" ht="25.5">
      <c r="A11" s="53" t="s">
        <v>53</v>
      </c>
      <c r="B11" s="53" t="s">
        <v>67</v>
      </c>
      <c r="C11" s="8" t="s">
        <v>8</v>
      </c>
      <c r="D11" s="10">
        <v>800</v>
      </c>
      <c r="E11" s="36"/>
      <c r="F11" s="54">
        <f>D11*E11</f>
        <v>0</v>
      </c>
    </row>
    <row r="12" spans="1:6" ht="12.75">
      <c r="A12" s="53"/>
      <c r="B12" s="53"/>
      <c r="C12" s="8"/>
      <c r="D12" s="10"/>
      <c r="E12" s="36"/>
      <c r="F12" s="54"/>
    </row>
    <row r="13" spans="1:6" ht="27.75" customHeight="1">
      <c r="A13" s="53" t="s">
        <v>54</v>
      </c>
      <c r="B13" s="53" t="s">
        <v>57</v>
      </c>
      <c r="C13" s="8" t="s">
        <v>49</v>
      </c>
      <c r="D13" s="10">
        <v>250</v>
      </c>
      <c r="E13" s="35"/>
      <c r="F13" s="54">
        <f>D13*E13</f>
        <v>0</v>
      </c>
    </row>
    <row r="14" spans="1:6" ht="12.75">
      <c r="A14" s="53"/>
      <c r="B14" s="53"/>
      <c r="C14" s="8"/>
      <c r="D14" s="10"/>
      <c r="E14" s="36"/>
      <c r="F14" s="54"/>
    </row>
    <row r="15" spans="1:6" ht="0.75" customHeight="1">
      <c r="A15" s="53" t="s">
        <v>9</v>
      </c>
      <c r="B15" s="53" t="s">
        <v>10</v>
      </c>
      <c r="C15" s="8" t="s">
        <v>8</v>
      </c>
      <c r="D15" s="10">
        <v>184.2</v>
      </c>
      <c r="E15" s="36"/>
      <c r="F15" s="54"/>
    </row>
    <row r="16" spans="1:6" ht="12.75" hidden="1">
      <c r="A16" s="48"/>
      <c r="B16" s="53"/>
      <c r="C16" s="8"/>
      <c r="D16" s="10"/>
      <c r="E16" s="35"/>
      <c r="F16" s="54"/>
    </row>
    <row r="17" spans="1:6" ht="25.5" hidden="1">
      <c r="A17" s="53" t="s">
        <v>6</v>
      </c>
      <c r="B17" s="53" t="s">
        <v>11</v>
      </c>
      <c r="C17" s="8" t="s">
        <v>7</v>
      </c>
      <c r="D17" s="9">
        <v>38</v>
      </c>
      <c r="E17" s="35"/>
      <c r="F17" s="54"/>
    </row>
    <row r="18" spans="1:6" ht="0.75" customHeight="1">
      <c r="A18" s="48"/>
      <c r="B18" s="49"/>
      <c r="C18" s="6"/>
      <c r="D18" s="11"/>
      <c r="E18" s="35"/>
      <c r="F18" s="54"/>
    </row>
    <row r="19" spans="1:6" ht="25.5" hidden="1">
      <c r="A19" s="53" t="s">
        <v>6</v>
      </c>
      <c r="B19" s="53" t="s">
        <v>46</v>
      </c>
      <c r="C19" s="8" t="s">
        <v>7</v>
      </c>
      <c r="D19" s="9">
        <v>2</v>
      </c>
      <c r="E19" s="35"/>
      <c r="F19" s="54"/>
    </row>
    <row r="20" spans="1:6" ht="12.75">
      <c r="A20" s="55"/>
      <c r="B20" s="56" t="s">
        <v>12</v>
      </c>
      <c r="C20" s="12"/>
      <c r="D20" s="13"/>
      <c r="E20" s="37"/>
      <c r="F20" s="58">
        <f>SUM(F9:F13)</f>
        <v>0</v>
      </c>
    </row>
    <row r="21" spans="1:6" ht="12.75" hidden="1">
      <c r="A21" s="22"/>
      <c r="B21" s="22"/>
      <c r="C21" s="14"/>
      <c r="D21" s="15"/>
      <c r="E21" s="38"/>
      <c r="F21" s="54"/>
    </row>
    <row r="22" spans="1:6" ht="0.75" customHeight="1" hidden="1">
      <c r="A22" s="51" t="s">
        <v>13</v>
      </c>
      <c r="B22" s="52" t="s">
        <v>14</v>
      </c>
      <c r="C22" s="16"/>
      <c r="D22" s="17"/>
      <c r="E22" s="39"/>
      <c r="F22" s="54"/>
    </row>
    <row r="23" spans="1:6" ht="12.75" hidden="1">
      <c r="A23" s="22"/>
      <c r="B23" s="22"/>
      <c r="C23" s="14"/>
      <c r="D23" s="15"/>
      <c r="E23" s="38"/>
      <c r="F23" s="54"/>
    </row>
    <row r="24" spans="1:6" ht="51" hidden="1">
      <c r="A24" s="53" t="s">
        <v>15</v>
      </c>
      <c r="B24" s="53" t="s">
        <v>16</v>
      </c>
      <c r="C24" s="8" t="s">
        <v>17</v>
      </c>
      <c r="D24" s="10">
        <v>17</v>
      </c>
      <c r="E24" s="36"/>
      <c r="F24" s="54"/>
    </row>
    <row r="25" spans="1:6" ht="12.75" hidden="1">
      <c r="A25" s="25"/>
      <c r="B25" s="25"/>
      <c r="C25" s="18"/>
      <c r="D25" s="19"/>
      <c r="E25" s="35"/>
      <c r="F25" s="54"/>
    </row>
    <row r="26" spans="1:6" ht="25.5" hidden="1">
      <c r="A26" s="53" t="s">
        <v>18</v>
      </c>
      <c r="B26" s="53" t="s">
        <v>19</v>
      </c>
      <c r="C26" s="8" t="s">
        <v>8</v>
      </c>
      <c r="D26" s="10">
        <v>7.5</v>
      </c>
      <c r="E26" s="35"/>
      <c r="F26" s="54"/>
    </row>
    <row r="27" spans="1:6" ht="12.75" hidden="1">
      <c r="A27" s="25"/>
      <c r="B27" s="25"/>
      <c r="C27" s="18"/>
      <c r="D27" s="19"/>
      <c r="E27" s="35"/>
      <c r="F27" s="54"/>
    </row>
    <row r="28" spans="1:6" ht="39" customHeight="1" hidden="1">
      <c r="A28" s="53" t="s">
        <v>20</v>
      </c>
      <c r="B28" s="53" t="s">
        <v>21</v>
      </c>
      <c r="C28" s="8" t="s">
        <v>34</v>
      </c>
      <c r="D28" s="10">
        <v>7.5</v>
      </c>
      <c r="E28" s="35"/>
      <c r="F28" s="54"/>
    </row>
    <row r="29" spans="1:6" ht="12.75" hidden="1">
      <c r="A29" s="22"/>
      <c r="B29" s="22"/>
      <c r="C29" s="14"/>
      <c r="D29" s="15"/>
      <c r="E29" s="38"/>
      <c r="F29" s="54"/>
    </row>
    <row r="30" spans="1:6" ht="38.25" hidden="1">
      <c r="A30" s="53" t="s">
        <v>22</v>
      </c>
      <c r="B30" s="53" t="s">
        <v>23</v>
      </c>
      <c r="C30" s="8" t="s">
        <v>7</v>
      </c>
      <c r="D30" s="9">
        <v>1</v>
      </c>
      <c r="E30" s="35"/>
      <c r="F30" s="54"/>
    </row>
    <row r="31" spans="1:6" ht="12.75" hidden="1">
      <c r="A31" s="22"/>
      <c r="B31" s="22"/>
      <c r="C31" s="14"/>
      <c r="D31" s="15"/>
      <c r="E31" s="38"/>
      <c r="F31" s="54"/>
    </row>
    <row r="32" spans="1:6" ht="25.5" hidden="1">
      <c r="A32" s="53" t="s">
        <v>24</v>
      </c>
      <c r="B32" s="53" t="s">
        <v>25</v>
      </c>
      <c r="C32" s="8" t="s">
        <v>17</v>
      </c>
      <c r="D32" s="10">
        <v>4.5</v>
      </c>
      <c r="E32" s="35"/>
      <c r="F32" s="54"/>
    </row>
    <row r="33" spans="1:6" ht="12.75" hidden="1">
      <c r="A33" s="22"/>
      <c r="B33" s="22"/>
      <c r="C33" s="14"/>
      <c r="D33" s="15"/>
      <c r="E33" s="38"/>
      <c r="F33" s="54"/>
    </row>
    <row r="34" spans="1:6" ht="14.25" hidden="1">
      <c r="A34" s="53" t="s">
        <v>26</v>
      </c>
      <c r="B34" s="53" t="s">
        <v>27</v>
      </c>
      <c r="C34" s="8" t="s">
        <v>17</v>
      </c>
      <c r="D34" s="10">
        <v>12</v>
      </c>
      <c r="E34" s="35"/>
      <c r="F34" s="54"/>
    </row>
    <row r="35" spans="1:6" ht="12.75" hidden="1">
      <c r="A35" s="22"/>
      <c r="B35" s="22"/>
      <c r="C35" s="14"/>
      <c r="D35" s="15"/>
      <c r="E35" s="38"/>
      <c r="F35" s="54"/>
    </row>
    <row r="36" spans="1:6" ht="38.25" hidden="1">
      <c r="A36" s="53" t="s">
        <v>28</v>
      </c>
      <c r="B36" s="53" t="s">
        <v>29</v>
      </c>
      <c r="C36" s="8" t="s">
        <v>7</v>
      </c>
      <c r="D36" s="9">
        <v>1</v>
      </c>
      <c r="E36" s="35"/>
      <c r="F36" s="54"/>
    </row>
    <row r="37" spans="1:6" ht="12.75" hidden="1">
      <c r="A37" s="22"/>
      <c r="B37" s="22"/>
      <c r="C37" s="14"/>
      <c r="D37" s="15"/>
      <c r="E37" s="38"/>
      <c r="F37" s="54"/>
    </row>
    <row r="38" spans="1:6" ht="25.5" hidden="1">
      <c r="A38" s="53" t="s">
        <v>6</v>
      </c>
      <c r="B38" s="53" t="s">
        <v>30</v>
      </c>
      <c r="C38" s="8" t="s">
        <v>34</v>
      </c>
      <c r="D38" s="10">
        <v>483</v>
      </c>
      <c r="E38" s="35"/>
      <c r="F38" s="54"/>
    </row>
    <row r="39" spans="1:6" ht="12.75" hidden="1">
      <c r="A39" s="53"/>
      <c r="B39" s="53"/>
      <c r="C39" s="8"/>
      <c r="D39" s="10"/>
      <c r="E39" s="35"/>
      <c r="F39" s="54"/>
    </row>
    <row r="40" spans="1:6" ht="12.75" hidden="1">
      <c r="A40" s="55"/>
      <c r="B40" s="56" t="s">
        <v>31</v>
      </c>
      <c r="C40" s="12"/>
      <c r="D40" s="13"/>
      <c r="E40" s="37"/>
      <c r="F40" s="54"/>
    </row>
    <row r="41" spans="1:6" ht="12" customHeight="1">
      <c r="A41" s="22"/>
      <c r="B41" s="22"/>
      <c r="C41" s="14"/>
      <c r="D41" s="15"/>
      <c r="E41" s="38"/>
      <c r="F41" s="54"/>
    </row>
    <row r="42" spans="1:6" ht="12.75" hidden="1">
      <c r="A42" s="22"/>
      <c r="B42" s="22"/>
      <c r="C42" s="14"/>
      <c r="D42" s="15"/>
      <c r="E42" s="38"/>
      <c r="F42" s="54"/>
    </row>
    <row r="43" spans="1:6" ht="12.75">
      <c r="A43" s="51" t="s">
        <v>47</v>
      </c>
      <c r="B43" s="52" t="s">
        <v>32</v>
      </c>
      <c r="C43" s="14"/>
      <c r="D43" s="15"/>
      <c r="E43" s="38"/>
      <c r="F43" s="54"/>
    </row>
    <row r="44" spans="1:6" ht="12.75">
      <c r="A44" s="51"/>
      <c r="B44" s="52"/>
      <c r="C44" s="14"/>
      <c r="D44" s="15"/>
      <c r="E44" s="38"/>
      <c r="F44" s="54"/>
    </row>
    <row r="45" spans="1:6" ht="25.5">
      <c r="A45" s="59" t="s">
        <v>52</v>
      </c>
      <c r="B45" s="59" t="s">
        <v>81</v>
      </c>
      <c r="C45" s="20" t="s">
        <v>51</v>
      </c>
      <c r="D45" s="21">
        <v>400</v>
      </c>
      <c r="E45" s="40"/>
      <c r="F45" s="54">
        <f>D45*E45</f>
        <v>0</v>
      </c>
    </row>
    <row r="46" spans="1:6" ht="12.75">
      <c r="A46" s="59"/>
      <c r="B46" s="59"/>
      <c r="C46" s="20"/>
      <c r="D46" s="21"/>
      <c r="E46" s="40"/>
      <c r="F46" s="54"/>
    </row>
    <row r="47" spans="1:6" ht="25.5">
      <c r="A47" s="59" t="s">
        <v>53</v>
      </c>
      <c r="B47" s="59" t="s">
        <v>71</v>
      </c>
      <c r="C47" s="20" t="s">
        <v>50</v>
      </c>
      <c r="D47" s="21">
        <v>250</v>
      </c>
      <c r="E47" s="40"/>
      <c r="F47" s="54">
        <f aca="true" t="shared" si="0" ref="F47:F69">D47*E47</f>
        <v>0</v>
      </c>
    </row>
    <row r="48" spans="1:6" ht="12.75">
      <c r="A48" s="22"/>
      <c r="B48" s="22"/>
      <c r="C48" s="22"/>
      <c r="D48" s="23"/>
      <c r="E48" s="40"/>
      <c r="F48" s="54"/>
    </row>
    <row r="49" spans="1:6" ht="25.5">
      <c r="A49" s="59" t="s">
        <v>54</v>
      </c>
      <c r="B49" s="59" t="s">
        <v>72</v>
      </c>
      <c r="C49" s="20" t="s">
        <v>51</v>
      </c>
      <c r="D49" s="21">
        <v>400</v>
      </c>
      <c r="E49" s="40"/>
      <c r="F49" s="54">
        <f t="shared" si="0"/>
        <v>0</v>
      </c>
    </row>
    <row r="50" spans="1:6" ht="12.75">
      <c r="A50" s="59"/>
      <c r="B50" s="59"/>
      <c r="C50" s="20"/>
      <c r="D50" s="21"/>
      <c r="E50" s="40"/>
      <c r="F50" s="54"/>
    </row>
    <row r="51" spans="1:6" ht="38.25">
      <c r="A51" s="59" t="s">
        <v>48</v>
      </c>
      <c r="B51" s="59" t="s">
        <v>98</v>
      </c>
      <c r="C51" s="20" t="s">
        <v>50</v>
      </c>
      <c r="D51" s="21">
        <v>100</v>
      </c>
      <c r="E51" s="40"/>
      <c r="F51" s="54">
        <f t="shared" si="0"/>
        <v>0</v>
      </c>
    </row>
    <row r="52" spans="1:6" ht="12.75">
      <c r="A52" s="59"/>
      <c r="B52" s="59"/>
      <c r="C52" s="20"/>
      <c r="D52" s="21"/>
      <c r="E52" s="40"/>
      <c r="F52" s="54"/>
    </row>
    <row r="53" spans="1:6" ht="38.25">
      <c r="A53" s="59" t="s">
        <v>63</v>
      </c>
      <c r="B53" s="59" t="s">
        <v>96</v>
      </c>
      <c r="C53" s="20" t="s">
        <v>50</v>
      </c>
      <c r="D53" s="21">
        <v>150</v>
      </c>
      <c r="E53" s="40"/>
      <c r="F53" s="54">
        <f t="shared" si="0"/>
        <v>0</v>
      </c>
    </row>
    <row r="54" spans="1:6" ht="12.75">
      <c r="A54" s="59"/>
      <c r="B54" s="59"/>
      <c r="C54" s="20"/>
      <c r="D54" s="21"/>
      <c r="E54" s="40"/>
      <c r="F54" s="54"/>
    </row>
    <row r="55" spans="1:6" ht="38.25">
      <c r="A55" s="59" t="s">
        <v>55</v>
      </c>
      <c r="B55" s="59" t="s">
        <v>97</v>
      </c>
      <c r="C55" s="20" t="s">
        <v>50</v>
      </c>
      <c r="D55" s="21">
        <v>100</v>
      </c>
      <c r="E55" s="40"/>
      <c r="F55" s="54">
        <f t="shared" si="0"/>
        <v>0</v>
      </c>
    </row>
    <row r="56" spans="1:6" ht="12.75">
      <c r="A56" s="59"/>
      <c r="B56" s="59"/>
      <c r="C56" s="20"/>
      <c r="D56" s="21"/>
      <c r="E56" s="40"/>
      <c r="F56" s="54"/>
    </row>
    <row r="57" spans="1:6" ht="12.75">
      <c r="A57" s="53" t="s">
        <v>56</v>
      </c>
      <c r="B57" s="59" t="s">
        <v>61</v>
      </c>
      <c r="C57" s="20" t="s">
        <v>51</v>
      </c>
      <c r="D57" s="21">
        <v>1000</v>
      </c>
      <c r="E57" s="40"/>
      <c r="F57" s="54">
        <f t="shared" si="0"/>
        <v>0</v>
      </c>
    </row>
    <row r="58" spans="1:6" ht="12.75">
      <c r="A58" s="53"/>
      <c r="B58" s="53"/>
      <c r="C58" s="8"/>
      <c r="D58" s="10"/>
      <c r="E58" s="40"/>
      <c r="F58" s="54"/>
    </row>
    <row r="59" spans="1:6" ht="39.75" customHeight="1">
      <c r="A59" s="53" t="s">
        <v>64</v>
      </c>
      <c r="B59" s="53" t="s">
        <v>70</v>
      </c>
      <c r="C59" s="8" t="s">
        <v>51</v>
      </c>
      <c r="D59" s="10">
        <v>1200</v>
      </c>
      <c r="E59" s="40"/>
      <c r="F59" s="54">
        <f t="shared" si="0"/>
        <v>0</v>
      </c>
    </row>
    <row r="60" spans="1:6" ht="13.5" customHeight="1">
      <c r="A60" s="53"/>
      <c r="B60" s="53"/>
      <c r="C60" s="8"/>
      <c r="D60" s="10"/>
      <c r="E60" s="40"/>
      <c r="F60" s="54"/>
    </row>
    <row r="61" spans="1:6" ht="13.5" customHeight="1">
      <c r="A61" s="59" t="s">
        <v>76</v>
      </c>
      <c r="B61" s="59" t="s">
        <v>73</v>
      </c>
      <c r="C61" s="20" t="s">
        <v>74</v>
      </c>
      <c r="D61" s="21">
        <v>100</v>
      </c>
      <c r="E61" s="40"/>
      <c r="F61" s="54">
        <f t="shared" si="0"/>
        <v>0</v>
      </c>
    </row>
    <row r="62" spans="1:6" ht="13.5" customHeight="1">
      <c r="A62" s="59"/>
      <c r="B62" s="59"/>
      <c r="C62" s="20"/>
      <c r="D62" s="21"/>
      <c r="E62" s="40"/>
      <c r="F62" s="54"/>
    </row>
    <row r="63" spans="1:6" ht="27.75" customHeight="1">
      <c r="A63" s="59" t="s">
        <v>77</v>
      </c>
      <c r="B63" s="59" t="s">
        <v>75</v>
      </c>
      <c r="C63" s="20" t="s">
        <v>51</v>
      </c>
      <c r="D63" s="21">
        <v>4100</v>
      </c>
      <c r="E63" s="40"/>
      <c r="F63" s="54">
        <f t="shared" si="0"/>
        <v>0</v>
      </c>
    </row>
    <row r="64" spans="1:6" ht="13.5" customHeight="1">
      <c r="A64" s="59"/>
      <c r="B64" s="59"/>
      <c r="C64" s="20"/>
      <c r="D64" s="21"/>
      <c r="E64" s="40"/>
      <c r="F64" s="54"/>
    </row>
    <row r="65" spans="1:6" ht="27.75" customHeight="1">
      <c r="A65" s="59" t="s">
        <v>82</v>
      </c>
      <c r="B65" s="59" t="s">
        <v>59</v>
      </c>
      <c r="C65" s="20" t="s">
        <v>51</v>
      </c>
      <c r="D65" s="21">
        <v>4900</v>
      </c>
      <c r="E65" s="40"/>
      <c r="F65" s="54">
        <f t="shared" si="0"/>
        <v>0</v>
      </c>
    </row>
    <row r="66" spans="1:6" ht="13.5" customHeight="1">
      <c r="A66" s="59"/>
      <c r="B66" s="59"/>
      <c r="C66" s="20"/>
      <c r="D66" s="21"/>
      <c r="E66" s="40"/>
      <c r="F66" s="54"/>
    </row>
    <row r="67" spans="1:6" ht="25.5">
      <c r="A67" s="59" t="s">
        <v>89</v>
      </c>
      <c r="B67" s="59" t="s">
        <v>78</v>
      </c>
      <c r="C67" s="20" t="s">
        <v>49</v>
      </c>
      <c r="D67" s="21">
        <v>1015</v>
      </c>
      <c r="E67" s="40"/>
      <c r="F67" s="54">
        <f t="shared" si="0"/>
        <v>0</v>
      </c>
    </row>
    <row r="68" spans="1:6" ht="12.75">
      <c r="A68" s="59"/>
      <c r="B68" s="59"/>
      <c r="C68" s="20"/>
      <c r="D68" s="21"/>
      <c r="E68" s="40"/>
      <c r="F68" s="54"/>
    </row>
    <row r="69" spans="1:6" ht="25.5">
      <c r="A69" s="59" t="s">
        <v>90</v>
      </c>
      <c r="B69" s="59" t="s">
        <v>62</v>
      </c>
      <c r="C69" s="20" t="s">
        <v>49</v>
      </c>
      <c r="D69" s="21">
        <v>250</v>
      </c>
      <c r="E69" s="40"/>
      <c r="F69" s="54">
        <f t="shared" si="0"/>
        <v>0</v>
      </c>
    </row>
    <row r="70" spans="1:8" ht="12.75">
      <c r="A70" s="25"/>
      <c r="B70" s="25"/>
      <c r="C70" s="18"/>
      <c r="D70" s="19"/>
      <c r="E70" s="40"/>
      <c r="F70" s="54"/>
      <c r="H70" s="61"/>
    </row>
    <row r="71" spans="1:6" ht="12.75">
      <c r="A71" s="55"/>
      <c r="B71" s="56" t="s">
        <v>33</v>
      </c>
      <c r="C71" s="12"/>
      <c r="D71" s="13"/>
      <c r="E71" s="41"/>
      <c r="F71" s="58">
        <f>SUM(F45:F69)</f>
        <v>0</v>
      </c>
    </row>
    <row r="72" spans="1:6" ht="12.75">
      <c r="A72" s="25"/>
      <c r="B72" s="25"/>
      <c r="C72" s="18"/>
      <c r="D72" s="19"/>
      <c r="E72" s="40"/>
      <c r="F72" s="54"/>
    </row>
    <row r="73" spans="1:6" ht="12.75">
      <c r="A73" s="51" t="s">
        <v>13</v>
      </c>
      <c r="B73" s="52" t="s">
        <v>14</v>
      </c>
      <c r="C73" s="18"/>
      <c r="D73" s="19"/>
      <c r="E73" s="40"/>
      <c r="F73" s="54"/>
    </row>
    <row r="74" spans="1:6" ht="12.75">
      <c r="A74" s="51"/>
      <c r="B74" s="52"/>
      <c r="C74" s="18"/>
      <c r="D74" s="19"/>
      <c r="E74" s="40"/>
      <c r="F74" s="54"/>
    </row>
    <row r="75" spans="1:6" ht="12.75">
      <c r="A75" s="62" t="s">
        <v>85</v>
      </c>
      <c r="B75" s="63" t="s">
        <v>86</v>
      </c>
      <c r="C75" s="24" t="s">
        <v>50</v>
      </c>
      <c r="D75" s="19">
        <v>290</v>
      </c>
      <c r="E75" s="40"/>
      <c r="F75" s="54">
        <f>D75*E75</f>
        <v>0</v>
      </c>
    </row>
    <row r="76" spans="1:6" ht="12.75">
      <c r="A76" s="51"/>
      <c r="B76" s="63"/>
      <c r="C76" s="24"/>
      <c r="D76" s="19"/>
      <c r="E76" s="40"/>
      <c r="F76" s="54"/>
    </row>
    <row r="77" spans="1:6" ht="25.5">
      <c r="A77" s="62" t="s">
        <v>53</v>
      </c>
      <c r="B77" s="63" t="s">
        <v>99</v>
      </c>
      <c r="C77" s="24" t="s">
        <v>50</v>
      </c>
      <c r="D77" s="19">
        <v>290</v>
      </c>
      <c r="E77" s="40"/>
      <c r="F77" s="54">
        <f>D77*E77</f>
        <v>0</v>
      </c>
    </row>
    <row r="78" spans="1:6" ht="12.75">
      <c r="A78" s="25"/>
      <c r="B78" s="25"/>
      <c r="C78" s="18"/>
      <c r="D78" s="19"/>
      <c r="E78" s="40"/>
      <c r="F78" s="54"/>
    </row>
    <row r="79" spans="1:6" ht="0.75" customHeight="1">
      <c r="A79" s="53" t="s">
        <v>35</v>
      </c>
      <c r="B79" s="53"/>
      <c r="C79" s="8" t="s">
        <v>34</v>
      </c>
      <c r="D79" s="10">
        <v>37</v>
      </c>
      <c r="E79" s="40"/>
      <c r="F79" s="54">
        <f aca="true" t="shared" si="1" ref="F79:F93">D79*E79</f>
        <v>0</v>
      </c>
    </row>
    <row r="80" spans="1:6" ht="12.75" hidden="1">
      <c r="A80" s="25"/>
      <c r="B80" s="25"/>
      <c r="C80" s="18"/>
      <c r="D80" s="19"/>
      <c r="E80" s="40"/>
      <c r="F80" s="54">
        <f t="shared" si="1"/>
        <v>0</v>
      </c>
    </row>
    <row r="81" spans="1:6" ht="42.75" customHeight="1" hidden="1">
      <c r="A81" s="53" t="s">
        <v>36</v>
      </c>
      <c r="B81" s="53" t="s">
        <v>37</v>
      </c>
      <c r="C81" s="8" t="s">
        <v>38</v>
      </c>
      <c r="D81" s="10">
        <v>20</v>
      </c>
      <c r="E81" s="40"/>
      <c r="F81" s="54">
        <f t="shared" si="1"/>
        <v>0</v>
      </c>
    </row>
    <row r="82" spans="1:6" ht="12.75" hidden="1">
      <c r="A82" s="25"/>
      <c r="B82" s="25"/>
      <c r="C82" s="18"/>
      <c r="D82" s="19"/>
      <c r="E82" s="40"/>
      <c r="F82" s="54">
        <f t="shared" si="1"/>
        <v>0</v>
      </c>
    </row>
    <row r="83" spans="1:6" ht="27" customHeight="1">
      <c r="A83" s="53" t="s">
        <v>54</v>
      </c>
      <c r="B83" s="53" t="s">
        <v>68</v>
      </c>
      <c r="C83" s="8" t="s">
        <v>49</v>
      </c>
      <c r="D83" s="9">
        <v>1215</v>
      </c>
      <c r="E83" s="40"/>
      <c r="F83" s="54">
        <f>D83*E83</f>
        <v>0</v>
      </c>
    </row>
    <row r="84" spans="1:6" ht="13.5" customHeight="1">
      <c r="A84" s="53"/>
      <c r="B84" s="53"/>
      <c r="C84" s="8"/>
      <c r="D84" s="9"/>
      <c r="E84" s="40"/>
      <c r="F84" s="54"/>
    </row>
    <row r="85" spans="1:6" ht="27" customHeight="1">
      <c r="A85" s="53" t="s">
        <v>48</v>
      </c>
      <c r="B85" s="53" t="s">
        <v>101</v>
      </c>
      <c r="C85" s="8" t="s">
        <v>49</v>
      </c>
      <c r="D85" s="9">
        <v>56</v>
      </c>
      <c r="E85" s="40"/>
      <c r="F85" s="54">
        <f t="shared" si="1"/>
        <v>0</v>
      </c>
    </row>
    <row r="86" spans="1:8" ht="13.5" customHeight="1">
      <c r="A86" s="53"/>
      <c r="B86" s="53"/>
      <c r="C86" s="8"/>
      <c r="D86" s="9"/>
      <c r="E86" s="40"/>
      <c r="F86" s="54"/>
      <c r="H86" s="64"/>
    </row>
    <row r="87" spans="1:6" ht="27" customHeight="1">
      <c r="A87" s="53" t="s">
        <v>63</v>
      </c>
      <c r="B87" s="53" t="s">
        <v>87</v>
      </c>
      <c r="C87" s="8" t="s">
        <v>60</v>
      </c>
      <c r="D87" s="9">
        <v>8</v>
      </c>
      <c r="E87" s="40"/>
      <c r="F87" s="54">
        <f t="shared" si="1"/>
        <v>0</v>
      </c>
    </row>
    <row r="88" spans="1:6" ht="13.5" customHeight="1">
      <c r="A88" s="53"/>
      <c r="B88" s="53"/>
      <c r="C88" s="8"/>
      <c r="D88" s="9"/>
      <c r="E88" s="40"/>
      <c r="F88" s="54"/>
    </row>
    <row r="89" spans="1:6" ht="12.75">
      <c r="A89" s="65" t="s">
        <v>55</v>
      </c>
      <c r="B89" s="25" t="s">
        <v>69</v>
      </c>
      <c r="C89" s="24" t="s">
        <v>60</v>
      </c>
      <c r="D89" s="19">
        <v>8</v>
      </c>
      <c r="E89" s="40"/>
      <c r="F89" s="54">
        <f t="shared" si="1"/>
        <v>0</v>
      </c>
    </row>
    <row r="90" spans="1:6" ht="12.75">
      <c r="A90" s="25"/>
      <c r="B90" s="25"/>
      <c r="C90" s="18"/>
      <c r="D90" s="19"/>
      <c r="E90" s="40"/>
      <c r="F90" s="54"/>
    </row>
    <row r="91" spans="1:10" ht="49.5" customHeight="1">
      <c r="A91" s="66" t="s">
        <v>56</v>
      </c>
      <c r="B91" s="67" t="s">
        <v>100</v>
      </c>
      <c r="C91" s="24" t="s">
        <v>49</v>
      </c>
      <c r="D91" s="19">
        <v>100</v>
      </c>
      <c r="E91" s="40"/>
      <c r="F91" s="54">
        <f t="shared" si="1"/>
        <v>0</v>
      </c>
      <c r="G91" s="68"/>
      <c r="H91" s="68"/>
      <c r="I91" s="68"/>
      <c r="J91" s="68"/>
    </row>
    <row r="92" spans="1:10" ht="13.5" customHeight="1">
      <c r="A92" s="66"/>
      <c r="B92" s="67"/>
      <c r="C92" s="24"/>
      <c r="D92" s="19"/>
      <c r="E92" s="40"/>
      <c r="F92" s="54"/>
      <c r="G92" s="68"/>
      <c r="H92" s="68"/>
      <c r="I92" s="68"/>
      <c r="J92" s="68"/>
    </row>
    <row r="93" spans="1:6" ht="39.75" customHeight="1">
      <c r="A93" s="69" t="s">
        <v>64</v>
      </c>
      <c r="B93" s="70" t="s">
        <v>65</v>
      </c>
      <c r="C93" s="24" t="s">
        <v>49</v>
      </c>
      <c r="D93" s="19">
        <v>70</v>
      </c>
      <c r="E93" s="40"/>
      <c r="F93" s="54">
        <f>D93*E93</f>
        <v>0</v>
      </c>
    </row>
    <row r="94" spans="1:6" ht="12.75">
      <c r="A94" s="25"/>
      <c r="B94" s="25"/>
      <c r="C94" s="18"/>
      <c r="D94" s="19"/>
      <c r="E94" s="60"/>
      <c r="F94" s="54"/>
    </row>
    <row r="95" spans="1:6" ht="12.75">
      <c r="A95" s="25"/>
      <c r="B95" s="25"/>
      <c r="C95" s="18"/>
      <c r="D95" s="19"/>
      <c r="E95" s="60"/>
      <c r="F95" s="54"/>
    </row>
    <row r="96" spans="1:6" ht="12.75">
      <c r="A96" s="55"/>
      <c r="B96" s="56" t="s">
        <v>91</v>
      </c>
      <c r="C96" s="12"/>
      <c r="D96" s="13"/>
      <c r="E96" s="57"/>
      <c r="F96" s="57">
        <f>SUM(F75:F93)</f>
        <v>0</v>
      </c>
    </row>
    <row r="97" spans="1:6" ht="12.75">
      <c r="A97" s="25"/>
      <c r="B97" s="25"/>
      <c r="C97" s="25"/>
      <c r="D97" s="26"/>
      <c r="E97" s="60"/>
      <c r="F97" s="60"/>
    </row>
    <row r="98" spans="1:6" ht="12.75" hidden="1">
      <c r="A98" s="27" t="s">
        <v>83</v>
      </c>
      <c r="B98" s="27" t="s">
        <v>88</v>
      </c>
      <c r="C98" s="27"/>
      <c r="D98" s="28"/>
      <c r="E98" s="71"/>
      <c r="F98" s="71"/>
    </row>
    <row r="99" spans="1:6" ht="12.75">
      <c r="A99" s="25"/>
      <c r="B99" s="25"/>
      <c r="C99" s="25"/>
      <c r="D99" s="26"/>
      <c r="E99" s="60"/>
      <c r="F99" s="60"/>
    </row>
    <row r="100" spans="1:6" ht="15">
      <c r="A100" s="42" t="s">
        <v>39</v>
      </c>
      <c r="B100" s="42"/>
      <c r="C100" s="29"/>
      <c r="D100" s="30" t="s">
        <v>80</v>
      </c>
      <c r="E100" s="72"/>
      <c r="F100" s="72"/>
    </row>
    <row r="101" spans="1:6" ht="14.25">
      <c r="A101" s="29"/>
      <c r="B101" s="29"/>
      <c r="C101" s="29"/>
      <c r="D101" s="30"/>
      <c r="E101" s="72"/>
      <c r="F101" s="72"/>
    </row>
    <row r="102" spans="1:6" ht="12.75">
      <c r="A102" s="65" t="s">
        <v>4</v>
      </c>
      <c r="B102" s="73" t="s">
        <v>92</v>
      </c>
      <c r="C102" s="31"/>
      <c r="D102" s="26"/>
      <c r="E102" s="60"/>
      <c r="F102" s="74">
        <f>F20</f>
        <v>0</v>
      </c>
    </row>
    <row r="103" spans="1:6" ht="12.75">
      <c r="A103" s="75" t="s">
        <v>47</v>
      </c>
      <c r="B103" s="73" t="s">
        <v>93</v>
      </c>
      <c r="C103" s="31"/>
      <c r="D103" s="26"/>
      <c r="E103" s="60"/>
      <c r="F103" s="74">
        <f>F71</f>
        <v>0</v>
      </c>
    </row>
    <row r="104" spans="1:6" ht="12.75">
      <c r="A104" s="65" t="s">
        <v>13</v>
      </c>
      <c r="B104" s="73" t="s">
        <v>94</v>
      </c>
      <c r="C104" s="31"/>
      <c r="D104" s="26"/>
      <c r="E104" s="60"/>
      <c r="F104" s="74">
        <f>F96</f>
        <v>0</v>
      </c>
    </row>
    <row r="105" spans="1:6" ht="12.75">
      <c r="A105" s="65" t="s">
        <v>79</v>
      </c>
      <c r="B105" s="73" t="s">
        <v>84</v>
      </c>
      <c r="C105" s="31"/>
      <c r="D105" s="26"/>
      <c r="E105" s="60"/>
      <c r="F105" s="74">
        <f>(F102+F103+F104)*0.05</f>
        <v>0</v>
      </c>
    </row>
    <row r="106" spans="1:6" ht="12.75">
      <c r="A106" s="76"/>
      <c r="B106" s="77"/>
      <c r="C106" s="32"/>
      <c r="D106" s="32"/>
      <c r="E106" s="78"/>
      <c r="F106" s="79"/>
    </row>
    <row r="107" spans="1:6" ht="12.75">
      <c r="A107" s="25"/>
      <c r="B107" s="33"/>
      <c r="C107" s="33" t="s">
        <v>40</v>
      </c>
      <c r="D107" s="26"/>
      <c r="E107" s="60"/>
      <c r="F107" s="74">
        <f>SUM(F102:F105)</f>
        <v>0</v>
      </c>
    </row>
    <row r="108" spans="1:6" ht="12.75">
      <c r="A108" s="77"/>
      <c r="B108" s="34">
        <v>22</v>
      </c>
      <c r="C108" s="34" t="s">
        <v>41</v>
      </c>
      <c r="D108" s="32"/>
      <c r="E108" s="78"/>
      <c r="F108" s="80">
        <f>F107*0.22</f>
        <v>0</v>
      </c>
    </row>
    <row r="109" spans="1:6" ht="12.75">
      <c r="A109" s="25"/>
      <c r="B109" s="33"/>
      <c r="C109" s="33" t="s">
        <v>42</v>
      </c>
      <c r="D109" s="26"/>
      <c r="E109" s="60"/>
      <c r="F109" s="74">
        <f>SUM(F107:F108)</f>
        <v>0</v>
      </c>
    </row>
  </sheetData>
  <sheetProtection password="CAF5" sheet="1"/>
  <printOptions/>
  <pageMargins left="0.63" right="0.47" top="0.41" bottom="0.31" header="0.42" footer="0.3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DTurin</dc:creator>
  <cp:keywords/>
  <dc:description/>
  <cp:lastModifiedBy>Vilma Zupančič</cp:lastModifiedBy>
  <cp:lastPrinted>2020-08-27T11:03:25Z</cp:lastPrinted>
  <dcterms:created xsi:type="dcterms:W3CDTF">2013-03-18T10:17:52Z</dcterms:created>
  <dcterms:modified xsi:type="dcterms:W3CDTF">2020-09-01T09:33:39Z</dcterms:modified>
  <cp:category/>
  <cp:version/>
  <cp:contentType/>
  <cp:contentStatus/>
</cp:coreProperties>
</file>