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defaultThemeVersion="124226"/>
  <mc:AlternateContent xmlns:mc="http://schemas.openxmlformats.org/markup-compatibility/2006">
    <mc:Choice Requires="x15">
      <x15ac:absPath xmlns:x15ac="http://schemas.microsoft.com/office/spreadsheetml/2010/11/ac" url="C:\Users\vilma.zupancic\OneDrive - Obcina Brezice\SLUZBA\JAVNA NAROČILA\NMV\OIOPJN\Obnova 3 stanovanj\Popis del\"/>
    </mc:Choice>
  </mc:AlternateContent>
  <xr:revisionPtr revIDLastSave="20" documentId="8_{4DDDEF30-7E8E-44B9-8F2C-F7ED7E22CB4F}" xr6:coauthVersionLast="34" xr6:coauthVersionMax="34" xr10:uidLastSave="{2675897A-EA98-4FC8-93C5-12164C3C7833}"/>
  <bookViews>
    <workbookView xWindow="240" yWindow="60" windowWidth="14760" windowHeight="8010" activeTab="1" xr2:uid="{00000000-000D-0000-FFFF-FFFF00000000}"/>
  </bookViews>
  <sheets>
    <sheet name="Rekapitulacija SLOMŠKOVA 5" sheetId="5" r:id="rId1"/>
    <sheet name="Gradbeno obrtniška dela" sheetId="1" r:id="rId2"/>
    <sheet name="Strojne instalacije" sheetId="4" r:id="rId3"/>
    <sheet name="Elektro instalacije" sheetId="8" r:id="rId4"/>
  </sheets>
  <calcPr calcId="179017"/>
</workbook>
</file>

<file path=xl/calcChain.xml><?xml version="1.0" encoding="utf-8"?>
<calcChain xmlns="http://schemas.openxmlformats.org/spreadsheetml/2006/main">
  <c r="F49" i="8" l="1"/>
  <c r="F41" i="4"/>
  <c r="F139" i="1"/>
  <c r="F117" i="1"/>
  <c r="F95" i="1"/>
  <c r="F85" i="1"/>
  <c r="F65" i="1"/>
  <c r="F45" i="1"/>
  <c r="F12" i="8" l="1"/>
  <c r="F14" i="8"/>
  <c r="F16" i="8"/>
  <c r="F18" i="8"/>
  <c r="F20" i="8"/>
  <c r="F22" i="8"/>
  <c r="F24" i="8"/>
  <c r="F26" i="8"/>
  <c r="F28" i="8"/>
  <c r="F30" i="8"/>
  <c r="F32" i="8"/>
  <c r="F34" i="8"/>
  <c r="F36" i="8"/>
  <c r="F38" i="8"/>
  <c r="F40" i="8"/>
  <c r="F42" i="8"/>
  <c r="F44" i="8"/>
  <c r="F46" i="8"/>
  <c r="F48" i="8"/>
  <c r="F22" i="5" l="1"/>
  <c r="F137" i="1"/>
  <c r="F93" i="1" l="1"/>
  <c r="F40" i="4" l="1"/>
  <c r="F38" i="4"/>
  <c r="F36" i="4"/>
  <c r="F35" i="4"/>
  <c r="F32" i="4"/>
  <c r="F31" i="4"/>
  <c r="F30" i="4"/>
  <c r="F29" i="4"/>
  <c r="F26" i="4"/>
  <c r="F25" i="4"/>
  <c r="F24" i="4"/>
  <c r="F23" i="4"/>
  <c r="F22" i="4"/>
  <c r="F19" i="4"/>
  <c r="F18" i="4"/>
  <c r="F17" i="4"/>
  <c r="F16" i="4"/>
  <c r="F15" i="4"/>
  <c r="F14" i="4"/>
  <c r="F13" i="4"/>
  <c r="F12" i="4"/>
  <c r="F11" i="4"/>
  <c r="F10" i="4"/>
  <c r="F9" i="4"/>
  <c r="F128" i="1"/>
  <c r="F129" i="1"/>
  <c r="F127" i="1"/>
  <c r="F107" i="1"/>
  <c r="F41" i="1"/>
  <c r="F20" i="5" l="1"/>
  <c r="F82" i="1"/>
  <c r="F83" i="1"/>
  <c r="F96" i="1"/>
  <c r="F97" i="1"/>
  <c r="F98" i="1"/>
  <c r="F99" i="1"/>
  <c r="F100" i="1"/>
  <c r="F101" i="1"/>
  <c r="F102" i="1"/>
  <c r="F103" i="1"/>
  <c r="F104" i="1"/>
  <c r="F106" i="1"/>
  <c r="F108" i="1"/>
  <c r="F109" i="1"/>
  <c r="F110" i="1"/>
  <c r="F111" i="1"/>
  <c r="F112" i="1"/>
  <c r="F113" i="1"/>
  <c r="F114" i="1"/>
  <c r="F115" i="1"/>
  <c r="F118" i="1"/>
  <c r="F119" i="1"/>
  <c r="F120" i="1"/>
  <c r="F121" i="1"/>
  <c r="F122" i="1"/>
  <c r="F123" i="1"/>
  <c r="F124" i="1"/>
  <c r="F14" i="1"/>
  <c r="F39" i="1"/>
  <c r="F79" i="1"/>
  <c r="F75" i="1"/>
  <c r="F37" i="1"/>
  <c r="F57" i="1"/>
  <c r="F56" i="1"/>
  <c r="F33" i="1"/>
  <c r="F17" i="5" l="1"/>
  <c r="F35" i="1"/>
  <c r="F12" i="1" l="1"/>
  <c r="F13" i="1"/>
  <c r="F15" i="1"/>
  <c r="F16" i="1"/>
  <c r="F17" i="1"/>
  <c r="F18" i="1"/>
  <c r="F19" i="1"/>
  <c r="F20" i="1"/>
  <c r="F21" i="1"/>
  <c r="F22" i="1"/>
  <c r="F23" i="1"/>
  <c r="F24" i="1"/>
  <c r="F25" i="1"/>
  <c r="F26" i="1"/>
  <c r="F27" i="1"/>
  <c r="F28" i="1"/>
  <c r="F29" i="1"/>
  <c r="F30" i="1"/>
  <c r="F31" i="1"/>
  <c r="F34" i="1"/>
  <c r="F43" i="1"/>
  <c r="F46" i="1"/>
  <c r="F47" i="1"/>
  <c r="F48" i="1"/>
  <c r="F49" i="1"/>
  <c r="F50" i="1"/>
  <c r="F51" i="1"/>
  <c r="F52" i="1"/>
  <c r="F53" i="1"/>
  <c r="F54" i="1"/>
  <c r="F55" i="1"/>
  <c r="F58" i="1"/>
  <c r="F59" i="1"/>
  <c r="F60" i="1"/>
  <c r="F61" i="1"/>
  <c r="F62" i="1"/>
  <c r="F63" i="1"/>
  <c r="F66" i="1"/>
  <c r="F67" i="1"/>
  <c r="F68" i="1"/>
  <c r="F69" i="1"/>
  <c r="F70" i="1"/>
  <c r="F71" i="1"/>
  <c r="F72" i="1"/>
  <c r="F73" i="1"/>
  <c r="F76" i="1"/>
  <c r="F77" i="1"/>
  <c r="F80" i="1"/>
  <c r="F81" i="1"/>
  <c r="F87" i="1"/>
  <c r="F88" i="1"/>
  <c r="F89" i="1"/>
  <c r="F16" i="5" s="1"/>
  <c r="F90" i="1"/>
  <c r="F91" i="1"/>
  <c r="F92" i="1"/>
  <c r="F130" i="1"/>
  <c r="F131" i="1"/>
  <c r="F132" i="1"/>
  <c r="F133" i="1"/>
  <c r="F134" i="1"/>
  <c r="F135" i="1"/>
  <c r="F15" i="5" l="1"/>
  <c r="F18" i="5"/>
  <c r="F13" i="5"/>
  <c r="F14" i="5"/>
  <c r="F12" i="5" l="1"/>
  <c r="F24" i="5" s="1"/>
</calcChain>
</file>

<file path=xl/sharedStrings.xml><?xml version="1.0" encoding="utf-8"?>
<sst xmlns="http://schemas.openxmlformats.org/spreadsheetml/2006/main" count="350" uniqueCount="216">
  <si>
    <t>Poz.</t>
  </si>
  <si>
    <t>Opis</t>
  </si>
  <si>
    <t>Enota</t>
  </si>
  <si>
    <t>Količina</t>
  </si>
  <si>
    <t>Cena</t>
  </si>
  <si>
    <t>Vrednost</t>
  </si>
  <si>
    <t>m</t>
  </si>
  <si>
    <t>1.5</t>
  </si>
  <si>
    <t>1.1</t>
  </si>
  <si>
    <t>1</t>
  </si>
  <si>
    <t>Rušitvena dela</t>
  </si>
  <si>
    <t>m2</t>
  </si>
  <si>
    <t>2</t>
  </si>
  <si>
    <t>2.1</t>
  </si>
  <si>
    <t>2.2</t>
  </si>
  <si>
    <t>2.3</t>
  </si>
  <si>
    <t>2.4</t>
  </si>
  <si>
    <t>2.5</t>
  </si>
  <si>
    <t>1.2</t>
  </si>
  <si>
    <t>Odstranjevanje obstoječe keramike</t>
  </si>
  <si>
    <t>1.3</t>
  </si>
  <si>
    <t>Podopolagalska dela</t>
  </si>
  <si>
    <t>3</t>
  </si>
  <si>
    <t>Slikopleskarska dela</t>
  </si>
  <si>
    <t>3.1</t>
  </si>
  <si>
    <t>kom</t>
  </si>
  <si>
    <t>3.2</t>
  </si>
  <si>
    <t>3.3</t>
  </si>
  <si>
    <t>kpl</t>
  </si>
  <si>
    <t>4.</t>
  </si>
  <si>
    <t>Ostala dela</t>
  </si>
  <si>
    <t>1.4</t>
  </si>
  <si>
    <t>1.6</t>
  </si>
  <si>
    <t>1.7</t>
  </si>
  <si>
    <t>Kopalnica</t>
  </si>
  <si>
    <t>Kuhinja</t>
  </si>
  <si>
    <t>4.1</t>
  </si>
  <si>
    <t>5.1</t>
  </si>
  <si>
    <t>5.2</t>
  </si>
  <si>
    <t>5.3</t>
  </si>
  <si>
    <t>5.4</t>
  </si>
  <si>
    <t>1.8</t>
  </si>
  <si>
    <t>4.2</t>
  </si>
  <si>
    <t>4.3</t>
  </si>
  <si>
    <t>6.1</t>
  </si>
  <si>
    <t>3.5</t>
  </si>
  <si>
    <t>Mizarska dela</t>
  </si>
  <si>
    <t>6</t>
  </si>
  <si>
    <t>6.2</t>
  </si>
  <si>
    <t>Priprava gradbišča za izvedbo del, vzdrževanje gradbišča in zaščit ves čas izvajanja ter čiščenje kompletnega stanovanja po končanih delih</t>
  </si>
  <si>
    <t>SKUPAJ:</t>
  </si>
  <si>
    <t>Naročnik:</t>
  </si>
  <si>
    <t>Občina Brežice, Cesta prvih borcev 18, 8250 Brežice</t>
  </si>
  <si>
    <t>talna keramika v kopalnici</t>
  </si>
  <si>
    <t>stenska keramika v kopalnici</t>
  </si>
  <si>
    <t>stenska keramika v kuhinji</t>
  </si>
  <si>
    <t>Dobava in polaganje laminata 8mm, vključno s podlogo iz umetnega materiala, deb. 5mm. Barvo laminata določi naročnik. Razred obrabe 32/AC 4</t>
  </si>
  <si>
    <t xml:space="preserve">Dobava in polaganje letvic ob stiku poda z zidom, letvice v barvi laminata. </t>
  </si>
  <si>
    <t>Dobava in izdelava stenske obloge na notranjih površinah z granitgress ploščicami I. kvalitete, nedrsne ploščice položene na 3-4 mm stik, ki je zapolnjen z fugirno maso. Barva, tip in način polaganja po izboru naročnika! Z vsemi dodatnimi deli in transporti, Nabavna cena keramike do 25€/m2</t>
  </si>
  <si>
    <t>Popravilo utorov po zaključku izvedbe elektro inštalacij</t>
  </si>
  <si>
    <t xml:space="preserve">Odstranjevanje obstoječe PVC talne in stenske obloge </t>
  </si>
  <si>
    <t>Zidarska pomoč pri obrtniških delih in instalacijah</t>
  </si>
  <si>
    <t>KV delavec</t>
  </si>
  <si>
    <t>ur</t>
  </si>
  <si>
    <t>PK delavec</t>
  </si>
  <si>
    <t>Popravilo špalet po odstranitvi vrat in obrob</t>
  </si>
  <si>
    <t>1.9</t>
  </si>
  <si>
    <t>3.4</t>
  </si>
  <si>
    <t>Odstranjevanje lamelnega parketa, lepljenega na podlago,  vključno z letvicami</t>
  </si>
  <si>
    <t>Dobava in montaža toaletne omarice z ogledalom. Nabavna cena omarice cca 150€ (kot npr.: MDF LAK.KOPAL.OMARICA FEROTEHNA TIA 80 TOALETNA OMARICA 79X16X62 BELA)</t>
  </si>
  <si>
    <t>Dobava in montaža alu profila 30/10 mm na stiku dveh različnih podov, nevidno vijačen, vključno z vsemi dodatnimi deli in prenosi. Prifil po izbiri naročnika.</t>
  </si>
  <si>
    <t>m1</t>
  </si>
  <si>
    <t>1.10</t>
  </si>
  <si>
    <t>1.11</t>
  </si>
  <si>
    <t>Odstranitev vseh instalacij v kopalnici, elektro instalacije, odtoki in kanalizacija, vodvodna instalacije in instalacije ogrevanja.</t>
  </si>
  <si>
    <t xml:space="preserve">Vse odpadke je potrebno pred odvozom sortirati. Za vse gradbene odpadke je potrebno pripraviti evidenčne liste, ki se ob zaključku del zberejo v Dokazilu o zanesljivosti objekta, ki ga pripravi izvajalec. Enotne cene rušitve morejo vsebovati tudi strošek transportov vseh ruševin iz objekta in vmesne deponije izvajalca. Za vse gradbene odpadke je potrebno zagotoviti dnevni odvoz iz objekta. Deponiranje odpadkov izven objekta je nedopustno. </t>
  </si>
  <si>
    <t>Demontaža radiatorja v kopalnici, vključno z odvozom na trajno deponijo izvajalca</t>
  </si>
  <si>
    <t>Odvoz vseh ruševin in ostalih gradbenih odpadkov na urejeno sanitarno deponijo ter plačilo takse za deponiranje gradbenih odpadkov. Ocenejna količina gradbenih odpadkov je 8 m3.</t>
  </si>
  <si>
    <t>Dobava in izdelava talne obloge notranjih površin z granitgress ploščicami I. kvalitete, deb. 7-8 mm, nedrsne ploščice položene na 3-4 mm stik, ki je zapolnjen z fugirno maso. Barva, tip in način polaganja po izboru naročnika! Z vsemi dodatnimi deli in transporti, Nabavna cena keramike do 25€/m2</t>
  </si>
  <si>
    <t>Brušenje in barvanje kovinske ograje na balkonu, ograja dolžine 5,0m in višine 1,25m. Slikanje s temeljno barvo in 2 x finalno barvo po izboru naročnika.</t>
  </si>
  <si>
    <t>Dobava in montaža tuš kadi s pripadajočo kabino iz ALU profilov in steklenimi površinami (kot npr. KOLPA SAN MACARENA 90 X 90, POLKROŽNA Z OBLOGO) vključno z armaturo za tuš  (kot npr. UNITAS PROJECT - armatura za tuš m30), talnim sifonom, cevjo za tuš dolžine 1,5 metra, ročko za tuš, stenskim  stojalom za tuš z višinsko nastavitvijo ter stensko mrežico za odlaganje mil. V enotni ceni zajeti ves droben material za priključitev in pritrditev ter tesneje elementov.</t>
  </si>
  <si>
    <t xml:space="preserve">Dobava in montaža kopalniškega radiatorja (kot npr. KOPANIŠKI RADIATOR BIAL SORA BEL) velikosti 450/1600 mm, vključno z električnim grelcem 800W in regulacijo vklopa, priključnimi ventili za priklop na centralno ogrevanje,ventilom za odzračevanje, nosilci za pritrdietv radialtorje na steno in vsem drobnim in tesnilnim materialom za priključitev in montažo.  </t>
  </si>
  <si>
    <t>kos</t>
  </si>
  <si>
    <t>Kanalizacijske cevi HTEM</t>
  </si>
  <si>
    <t>fi 50</t>
  </si>
  <si>
    <t>fi75</t>
  </si>
  <si>
    <t>fi 110</t>
  </si>
  <si>
    <t>Vodovodne cevi MLC večplastne predizolirane, požarni razred B2 po din 4102-1, max temp. 95 °C max. tlak 10 bar, prev. cevi 0,4 W/mk</t>
  </si>
  <si>
    <t>DN 15</t>
  </si>
  <si>
    <t>DN 20</t>
  </si>
  <si>
    <t>PVC talni sifon z RF pokrovom velikosti 20/20 cm, priklop fi 50mm</t>
  </si>
  <si>
    <t>podometni kroglični zaporni ventil DN 20</t>
  </si>
  <si>
    <t>avtomatski odzračevalni ventil</t>
  </si>
  <si>
    <t>Centralna kurjava Cu cevi za razvod ogrevanja</t>
  </si>
  <si>
    <t>Stenski podometni sifon za PS</t>
  </si>
  <si>
    <t>Kotni ventil DN 15 v kuhinji</t>
  </si>
  <si>
    <t>Dobava in montaža protivlomnih kovinskih vhodnih vrat (kot npr. VRATA ENTERAG SIMPA AGL4001 89X203cm) z dvojnim cilindrom, kukalom, skritimi nasadili, ojačan H profil krila ter polnjeno krilo, ki izboljšuje zvočno izolativnost. Barva po izbiri naročnika</t>
  </si>
  <si>
    <t xml:space="preserve">Montaža obstoječih radiatorjev </t>
  </si>
  <si>
    <t>Dobava materiala in dvakratno slikanje notranjih stropov z disperzijsko barvo, z vsemi preddeli, struganjem, brušenjem,  po potrebi se predhodno izvede tudi kitanje.</t>
  </si>
  <si>
    <t>Dobava in zamenjava obstoječega zračnika fi 160 mm vključno z  ventilatorjem v kopalnici. Ventilator s prigrajenim relejem za nastavljivo elektronsko zakasnitev izklopa (timer), priklop na luč.</t>
  </si>
  <si>
    <t xml:space="preserve">Odstranjevanje kopalniških elementov (1 x WC, 1 x  kad, 1 x umivalnik, 1 x grelnik vode 80l) </t>
  </si>
  <si>
    <t>Pospravilo kleti velikosti cca 2 x 3m  Ocenjena količina odstranjenega materiala iz kleti je 4 m3</t>
  </si>
  <si>
    <t>Rušenje obstoječe kopalne kadi.</t>
  </si>
  <si>
    <t>Balkon</t>
  </si>
  <si>
    <t>Demontaža in pospravilo stropnega lestenca</t>
  </si>
  <si>
    <t xml:space="preserve">Dobava materiala in dvakratno slikanje notranjih sten z disperzijsko barvo, z vsemi preddeli, struganjem, brušenjem,  po potrebi se predhodno izvede tudi kitanje. </t>
  </si>
  <si>
    <t>Pleskanje notranjih sten s pralno barvo ( kot Napr.Jupol Gold) v višini 1,5m</t>
  </si>
  <si>
    <t>Okno 1,4m x 1,4m</t>
  </si>
  <si>
    <t>Okno 0,8m x 0,8m</t>
  </si>
  <si>
    <t>Demontaža in pospravilo stropnih profilov, ostankov zaves</t>
  </si>
  <si>
    <t>Talna keramika na balkonu</t>
  </si>
  <si>
    <t>Demontaža vrat 0,7 - 0,9 X 2,0m, vključno z odvozom na deponijo</t>
  </si>
  <si>
    <t>Odstranitev razpokanih in slabo sprijetih krovnih plasti betona nad korodirano armaturo, vključno z varnostnimi območji v zaledje in ob armaturi z lahkimi odkopnimi kladivi</t>
  </si>
  <si>
    <t>Mehansko čiščenje korodirane armature, da se odstranijo umazanija, prah, maščobe in rja. Poškodovana armatura mora biti očiščena do zdravega jedra (kovinskega sijaja Sa 2)</t>
  </si>
  <si>
    <t>Obnova balkona</t>
  </si>
  <si>
    <t>1.12</t>
  </si>
  <si>
    <t>1.13</t>
  </si>
  <si>
    <t>1.14</t>
  </si>
  <si>
    <t>3.6</t>
  </si>
  <si>
    <t>3.7</t>
  </si>
  <si>
    <t>3.8</t>
  </si>
  <si>
    <t>6.3</t>
  </si>
  <si>
    <t>6.4</t>
  </si>
  <si>
    <t>Dobava in montaža instalacijskih cevi in drobnega zapornega in priključnega materiala. V enotni ceni je potrebno zajeti tudi strošek izdaleve vtorov n stenah ali tleh za izvedbo instalacij in zidasko popravilo utorov po montaži instalacij. Vsak fazonski kos je 1 m  cevi. V enotni ceni zajeti tudi stroške zapore glavnih ventilov vode za priklop novih instalacij, zamrznitve obstoječega ogrevanja, polnjenje in odzračevanje celotnega sistema v stanovanju.</t>
  </si>
  <si>
    <t xml:space="preserve">Demontaža obstoječih radiatorjev, čiščenje in priprava za ponovno montažo oz. predhodno pleskanje. Med izvedbo del radiatorje izvajalec del deponira na lastni deponiji. </t>
  </si>
  <si>
    <t>Pleskanje radiatorjev velikosti do 1m2 s predhodno pripravo površine</t>
  </si>
  <si>
    <t>Vgradnja sider za armiranje sanacijskega dela betonske ploščo balkona za montažo dodatne armature, vključno z dobavo in vgradnjo armaturnih sider in vgradnja s Hilti sidrno maso. Sidra fi 10 mm dožine uvrtavanja 30 cm.</t>
  </si>
  <si>
    <t>sidra RA fi 10 mm dolžine do 60 cm</t>
  </si>
  <si>
    <t>Armatura S500/600</t>
  </si>
  <si>
    <t>kg</t>
  </si>
  <si>
    <t>m3</t>
  </si>
  <si>
    <t>Izdelava hidroizolacijskega premaza betonske plošče z dvo-komponentno, visoko prilagodljivo, fleksibilno cementno malto za  tesnjenje in zaščito betona z nabavo materiala, priparvo površine in izvedbo premaza.</t>
  </si>
  <si>
    <t>Popravilo obstoječega nadstreška balkona, zamenjava dotrajanih jeklenih elementov in dodelava za izvedbo pokrivanja nadstreška. Prekritje nadstreška se izvede s polikarbonatnimi večslojnimi termoizolacijskimi  ploščami deb. 16 mm ter vsem pritrdilnim in zaključnim materialom.</t>
  </si>
  <si>
    <t>kovinska konstrukcija</t>
  </si>
  <si>
    <t>polikarbonatna plošča</t>
  </si>
  <si>
    <t>Čiščenje obstoječih PVC oken in vrat s posebnimi čistili za odstranjevanje trdovratne umazanije - plesni in premazom za zagotovitev končnega leska</t>
  </si>
  <si>
    <t>Okno (vrata) 0,7m x 2,0 m</t>
  </si>
  <si>
    <t>Dobava, montaža in demontaža vidnega opaža oz. zaščite pred padajočimi delci na obrobju balkona. Opora opaža se podpira s spodnjega balkona. Višina podpriranja do 3,00 m. Opaž predstavlja tudi opaž za izvedbo sanacije balkona.</t>
  </si>
  <si>
    <t>Zamenjava žaluzij na vseh oknih, notranje žaluzije iz kakovostnih aluminijastih lamel širine 25 mm, krmiljenje s pomočjo brezkrajne vrvice, barva po izbiri naročnika</t>
  </si>
  <si>
    <t>Popis del s preizmerami</t>
  </si>
  <si>
    <t>SKUPAJ RUŠITVENA DELA:</t>
  </si>
  <si>
    <t>SKUPAJ PODOPOLAGARSKA DELA:</t>
  </si>
  <si>
    <t>SKUPAJ SLIKOPLESKARSKA DELA:</t>
  </si>
  <si>
    <t>Obnova stanovanja na Slomškovi ulici 5 v Brežicah</t>
  </si>
  <si>
    <t>Občina Brežice</t>
  </si>
  <si>
    <t>Cesta prvih borcev 18</t>
  </si>
  <si>
    <t>8250 Brežice</t>
  </si>
  <si>
    <t>Gradbeno obrtniška dela</t>
  </si>
  <si>
    <t xml:space="preserve">Mizarska dela </t>
  </si>
  <si>
    <t xml:space="preserve">Ostala dela </t>
  </si>
  <si>
    <t xml:space="preserve">Podopolagarska dela </t>
  </si>
  <si>
    <t>Strojne instalacije</t>
  </si>
  <si>
    <t>Elektra instalacije</t>
  </si>
  <si>
    <t>2.</t>
  </si>
  <si>
    <t>1.</t>
  </si>
  <si>
    <t>3.</t>
  </si>
  <si>
    <t>SKUPAJ MIZARSKA DELA:</t>
  </si>
  <si>
    <t>SKUPAJ OBNOVA BALKONA:</t>
  </si>
  <si>
    <t>SKUPAJ OSTALA DELA:</t>
  </si>
  <si>
    <t>SKUPAJ STROJNE INSTALACIJE:</t>
  </si>
  <si>
    <t>4</t>
  </si>
  <si>
    <t>5.</t>
  </si>
  <si>
    <t>5.5</t>
  </si>
  <si>
    <t>5.6</t>
  </si>
  <si>
    <t>5.7</t>
  </si>
  <si>
    <t>6.</t>
  </si>
  <si>
    <t>A. GRADBENO OBRTNIŠKA DELA</t>
  </si>
  <si>
    <t>B. STROJNE INSTALACIJE</t>
  </si>
  <si>
    <t>A.</t>
  </si>
  <si>
    <t>B.</t>
  </si>
  <si>
    <t>C.</t>
  </si>
  <si>
    <t>REKAPITUALACIJA</t>
  </si>
  <si>
    <t>7.</t>
  </si>
  <si>
    <t>8.</t>
  </si>
  <si>
    <t>Razdelilna omarica, nadometna, v beli barvi za 12 mest, IP40, razred zaščite dotika II, iz kakovostne bele plastike, vključno z prozornimi vratci ter N in PE priključnima sponkama, priznanega izvajalca, kot npr. GEWISS, TEM, ABB,...</t>
  </si>
  <si>
    <t>Odklopnik inštalacijski, 10 A 1P B, kot nap. Eti Etimat ali drugega proizvajalca enake ali boljše kvalitete.</t>
  </si>
  <si>
    <t>Odklopnik inštalacijski, 16 A 1P B, kot nap. Eti Etimat ali drugega proizvajalca enake ali boljše kvalitete.</t>
  </si>
  <si>
    <t>Rušenje zidnih in stropnih ometov deb. do 3 cm na mestih plesni.</t>
  </si>
  <si>
    <t>V enotni ceni podopolagarskih del je potrebno vključiti tudi stroške priprave površine pred polaganjem, čiščenje obstoječih veznih sredstev, sanacija talnih ali stenskih površin, premaze s praimerji za boljšo sprejemljivost.</t>
  </si>
  <si>
    <t>Dobava in montaža WC školjke (kot npr. KERAMIČNA WC ŠKOLJKA OLYMPIA AMBRA BALTIK), vključno z nadometnim kotličkom z dvokoličinskim splakovanjem , wc pokrovom, stenskim nosilcem za WC papir, vsemi potrebnimi deli in drobnim materialom za priključitev (kotni ventili, tesnila, pritrdilni material,...) Dobava in montaža mora biti skladna z Uredbo o zelenem javnem naročanju.</t>
  </si>
  <si>
    <t xml:space="preserve">Dobava in montaža Umivalnika (kot npr. KERAMIČNI UMIVALNIK VIDIMA SEVA DUO 60 X 46), vključno z armaturo za umivalnik (kot npr. UNITAS PROJECT - STOJEČA ARMATURA m10), sifonom in vsem potrebnim materialom za priključitev (kotni ventili, tesnila, pritrdilni material,...). </t>
  </si>
  <si>
    <t>Obnova notranjih lesenih vrat 0,8-1m x 2m, struganje kitanje, barvanje, vključno z dobavo vseh potrebnih materialov, zamenjavo kljuk in zaklepnih in zapiralnih mehanizmov</t>
  </si>
  <si>
    <t>Dobetoniranje betonske plošče balkona z mikroarmiranim sanacijskim betonom, vsemi pripravljalnimi deli in transporti.</t>
  </si>
  <si>
    <t>Dobava in zamenjava obstoječega zračnika fi 160 mm vključno z  ventilatorjem v shrambi. Ventilator s prigrajenim relejem za nastavljivo elektronsko zakasnitev izklopa (timer), priklop na luč.</t>
  </si>
  <si>
    <t>SKUPAJ ELEKTRO INSTALACIJE:</t>
  </si>
  <si>
    <t>Izvedba meritev, izdelava poročila in zapisnika o izvedenih vsem meritvah ter dostava poročila in zapisnika naročniku oz. njegovemu pooblaščenmu inženirju skupaj s 1P shemo - PID. Sodelovanje z naročnikom oz. njegovim poooblaščenim inženirjem, udeležba na koordinacijah.</t>
  </si>
  <si>
    <t>20.</t>
  </si>
  <si>
    <t>TK priključek - kot npr. vtičnica KRS skupaj z belim okvirjem, kot npr. TEM KE12PT ali drugega proizvajalca enake ali boljše kvalitete.</t>
  </si>
  <si>
    <t>19.</t>
  </si>
  <si>
    <t>TK priključek - kot npr. vtičnica TK skupaj z belim okvirjem, kot npr. TEM KE11PT ali drugega proizvajalca enake ali boljše kvalitete.</t>
  </si>
  <si>
    <t>18.</t>
  </si>
  <si>
    <t>Stikalo enopolno 10A 250V~ v beli barvi, skupaj z pokrovčkom ter obrobo, kot npr. TEM EKONOMIK SE10PW ali drugega proizvajalca enake ali boljše kvalitete.</t>
  </si>
  <si>
    <t>17.</t>
  </si>
  <si>
    <t>Kopalniški set 3x 16A v beli barvi skupaj z pokrovom (LUČ-BOJLER-INFRA PEČ).</t>
  </si>
  <si>
    <t>16.</t>
  </si>
  <si>
    <t>Luč stropna - kopalniška, LED plafonjera klasična, energijski razred A++.</t>
  </si>
  <si>
    <t>15.</t>
  </si>
  <si>
    <t>Stikalo serijsko 10A 250V~ v beli barvi, skupaj z pokrovčkoma ter obrobo kot npr. TEM EKONOMIK SE50PW ali drugega proizvajalca enake ali boljše kvalitete skupaj s pokrovčkom in okvirjem.</t>
  </si>
  <si>
    <t>14.</t>
  </si>
  <si>
    <t>Luč stropna, kot npr. LED plafonjera klasična, energijski razred A++.</t>
  </si>
  <si>
    <t>13.</t>
  </si>
  <si>
    <t>Stikalo križno 10A 250V~ v beli barvi, skupaj z pokrovčkom ter obrobo kot npr. TEM EKONOMIK SE70PW ali drugega proizvajalca enake ali boljše kvalitete skupaj s pokrovčkom in okvirjem.</t>
  </si>
  <si>
    <t>12.</t>
  </si>
  <si>
    <t>Stikalo menjalno 10A 250V~ v beli barvi, skupaj z pokrovčkom ter obrobo kot npr. TEM EKONOMIK SE60PW ali drugega proizvajalca enake ali boljše kvalitete skupaj s pokrovčkom in okvirjem.</t>
  </si>
  <si>
    <t>11.</t>
  </si>
  <si>
    <t>9.</t>
  </si>
  <si>
    <t>Vtičnica (-2P+E) SCHUKO 16A 250V~ v beli barvi, kot npr. TEM EKONOMIK VE11PT ali drugega proizvajalca enake ali boljše kvalitete skupaj z okvirjem ter pokrovčkom.</t>
  </si>
  <si>
    <t>Ventilator - vgradni v beli barvi, Priklop na ~230V, moči do 15W. Vgradnja v obstoječo stensko odprtino fi110, nivo hrupa do 40dB. Z možnostjo ročnega vklopa in izklopa.</t>
  </si>
  <si>
    <t>Kvarčna peč - stenska 1500W v INOX barvi.</t>
  </si>
  <si>
    <r>
      <t>Priključek 5 polni-stalni 3P+N+PE 400V~ 16A od 1,5-4mm</t>
    </r>
    <r>
      <rPr>
        <vertAlign val="superscript"/>
        <sz val="10"/>
        <rFont val="Calibri"/>
        <family val="2"/>
        <charset val="238"/>
        <scheme val="minor"/>
      </rPr>
      <t>2</t>
    </r>
    <r>
      <rPr>
        <sz val="10"/>
        <rFont val="Calibri"/>
        <family val="2"/>
        <charset val="238"/>
        <scheme val="minor"/>
      </rPr>
      <t>, kot npr. TEM EKONOMIK AE20PW ali drugega proizvajalca enake ali boljše kvalitete skupaj z okvirjem.</t>
    </r>
  </si>
  <si>
    <t>Vtičnica (-2P+E) SCHUKO 16A 250V~ v beli barvi, kot npr. TEM EKONOMIK VE10PW ali drugega proizvajalca enake ali boljše kvalitete skupaj z okvirjem.</t>
  </si>
  <si>
    <t>C. ELEKTRO INSTALACIJE</t>
  </si>
  <si>
    <t>Dobava in montaža grelnika vode 80l, ležeči, moč grelca 2000W (kot npr. GORENJE TIKI FTG 80 SM ) vključno z vsemi potrebnim drobnim materialom za priključitev, varnostnim ventilom in gibljivimi priključnimi cevkami. Grelnik mora biti najvišjega energijskega razreda.</t>
  </si>
  <si>
    <t>Splošno:</t>
  </si>
  <si>
    <t xml:space="preserve"> Vse enotne cene morajo zajemati dobavo in montažo materiala, z vsemi pomožnimi deli ter potrebnim drobnim materialom za montažo.</t>
  </si>
  <si>
    <t>Izvedba zidnega in stropnega sanacijskega ometa deb do 3 cm, grobi in fini omet na mestih plesni s predhodnim premazom zidu s fungicidnim sredstvom, 2 x kitanje in priprava za pleskanje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</si>
</sst>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quot;&quot;"/>
    <numFmt numFmtId="165" formatCode="#,##0.00\ [$EUR]"/>
    <numFmt numFmtId="166" formatCode="#,##0.00\ &quot;€&quot;"/>
  </numFmts>
  <fonts count="11" x14ac:knownFonts="1">
    <font>
      <sz val="11"/>
      <color theme="1"/>
      <name val="Calibri"/>
      <family val="2"/>
      <charset val="238"/>
      <scheme val="minor"/>
    </font>
    <font>
      <sz val="10"/>
      <name val="Arial CE"/>
      <charset val="238"/>
    </font>
    <font>
      <b/>
      <sz val="11"/>
      <color theme="1"/>
      <name val="Calibri"/>
      <family val="2"/>
      <charset val="238"/>
      <scheme val="minor"/>
    </font>
    <font>
      <b/>
      <sz val="12"/>
      <color theme="1"/>
      <name val="Calibri"/>
      <family val="2"/>
      <charset val="238"/>
      <scheme val="minor"/>
    </font>
    <font>
      <b/>
      <sz val="14"/>
      <color theme="1"/>
      <name val="Calibri"/>
      <family val="2"/>
      <charset val="238"/>
      <scheme val="minor"/>
    </font>
    <font>
      <b/>
      <sz val="10"/>
      <name val="Calibri"/>
      <family val="2"/>
      <charset val="238"/>
      <scheme val="minor"/>
    </font>
    <font>
      <sz val="10"/>
      <name val="Calibri"/>
      <family val="2"/>
      <charset val="238"/>
      <scheme val="minor"/>
    </font>
    <font>
      <sz val="10"/>
      <color rgb="FFFF0000"/>
      <name val="Calibri"/>
      <family val="2"/>
      <charset val="238"/>
      <scheme val="minor"/>
    </font>
    <font>
      <sz val="10"/>
      <name val="Arial"/>
      <family val="2"/>
      <charset val="238"/>
    </font>
    <font>
      <sz val="10"/>
      <color theme="1"/>
      <name val="Calibri"/>
      <family val="2"/>
      <charset val="238"/>
      <scheme val="minor"/>
    </font>
    <font>
      <vertAlign val="superscript"/>
      <sz val="10"/>
      <name val="Calibri"/>
      <family val="2"/>
      <charset val="238"/>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s>
  <cellStyleXfs count="1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cellStyleXfs>
  <cellXfs count="188">
    <xf numFmtId="0" fontId="0" fillId="0" borderId="0" xfId="0"/>
    <xf numFmtId="0" fontId="2" fillId="0" borderId="0" xfId="0" applyFont="1"/>
    <xf numFmtId="0" fontId="3" fillId="0" borderId="0" xfId="0" applyFont="1"/>
    <xf numFmtId="49" fontId="0" fillId="0" borderId="0" xfId="0" applyNumberFormat="1"/>
    <xf numFmtId="49" fontId="0" fillId="0" borderId="0" xfId="0" applyNumberFormat="1" applyBorder="1" applyAlignment="1">
      <alignment horizontal="right"/>
    </xf>
    <xf numFmtId="0" fontId="0" fillId="0" borderId="0" xfId="0" applyBorder="1"/>
    <xf numFmtId="0" fontId="2" fillId="0" borderId="11" xfId="0" applyFont="1" applyBorder="1"/>
    <xf numFmtId="49" fontId="2" fillId="0" borderId="11" xfId="0" applyNumberFormat="1" applyFont="1" applyBorder="1"/>
    <xf numFmtId="164" fontId="5" fillId="0" borderId="1" xfId="1" applyNumberFormat="1" applyFont="1" applyBorder="1" applyAlignment="1" applyProtection="1">
      <alignment horizontal="center" vertical="center"/>
      <protection locked="0"/>
    </xf>
    <xf numFmtId="164" fontId="6" fillId="0" borderId="2" xfId="2" applyNumberFormat="1" applyFont="1" applyFill="1" applyBorder="1" applyAlignment="1" applyProtection="1">
      <alignment horizontal="right"/>
      <protection locked="0"/>
    </xf>
    <xf numFmtId="164" fontId="6" fillId="0" borderId="2" xfId="2" applyNumberFormat="1" applyFont="1" applyFill="1" applyBorder="1" applyAlignment="1" applyProtection="1">
      <alignment horizontal="right" vertical="center"/>
      <protection locked="0"/>
    </xf>
    <xf numFmtId="164" fontId="6" fillId="0" borderId="2" xfId="6" applyNumberFormat="1" applyFont="1" applyBorder="1" applyProtection="1">
      <protection locked="0"/>
    </xf>
    <xf numFmtId="164" fontId="6" fillId="0" borderId="2" xfId="8" applyNumberFormat="1" applyFont="1" applyBorder="1" applyProtection="1">
      <protection locked="0"/>
    </xf>
    <xf numFmtId="164" fontId="5" fillId="0" borderId="5" xfId="8" applyNumberFormat="1" applyFont="1" applyBorder="1" applyProtection="1">
      <protection locked="0"/>
    </xf>
    <xf numFmtId="164" fontId="6" fillId="0" borderId="2" xfId="8" applyNumberFormat="1" applyFont="1" applyBorder="1" applyAlignment="1" applyProtection="1">
      <alignment vertical="center"/>
      <protection locked="0"/>
    </xf>
    <xf numFmtId="164" fontId="5" fillId="0" borderId="2" xfId="8" applyNumberFormat="1" applyFont="1" applyBorder="1" applyProtection="1">
      <protection locked="0"/>
    </xf>
    <xf numFmtId="164" fontId="5" fillId="0" borderId="5" xfId="8" applyNumberFormat="1" applyFont="1" applyBorder="1" applyAlignment="1" applyProtection="1">
      <alignment vertical="center"/>
      <protection locked="0"/>
    </xf>
    <xf numFmtId="164" fontId="6" fillId="0" borderId="15" xfId="8" applyNumberFormat="1" applyFont="1" applyBorder="1" applyProtection="1">
      <protection locked="0"/>
    </xf>
    <xf numFmtId="164" fontId="6" fillId="0" borderId="16" xfId="8" applyNumberFormat="1" applyFont="1" applyBorder="1" applyProtection="1">
      <protection locked="0"/>
    </xf>
    <xf numFmtId="164" fontId="6" fillId="0" borderId="2" xfId="8" applyNumberFormat="1" applyFont="1" applyBorder="1" applyAlignment="1" applyProtection="1">
      <alignment vertical="top"/>
      <protection locked="0"/>
    </xf>
    <xf numFmtId="164" fontId="6" fillId="0" borderId="2" xfId="8" applyNumberFormat="1" applyFont="1" applyFill="1" applyBorder="1" applyAlignment="1" applyProtection="1">
      <alignment horizontal="right"/>
      <protection locked="0"/>
    </xf>
    <xf numFmtId="164" fontId="5" fillId="0" borderId="16" xfId="1" applyNumberFormat="1" applyFont="1" applyFill="1" applyBorder="1" applyAlignment="1" applyProtection="1">
      <alignment horizontal="center" vertical="center"/>
      <protection locked="0"/>
    </xf>
    <xf numFmtId="164" fontId="5" fillId="0" borderId="2" xfId="1" applyNumberFormat="1" applyFont="1" applyFill="1" applyBorder="1" applyAlignment="1" applyProtection="1">
      <alignment horizontal="center" vertical="center"/>
      <protection locked="0"/>
    </xf>
    <xf numFmtId="164" fontId="5" fillId="0" borderId="7" xfId="8" applyNumberFormat="1" applyFont="1" applyBorder="1" applyAlignment="1" applyProtection="1">
      <alignment vertical="center"/>
      <protection locked="0"/>
    </xf>
    <xf numFmtId="4" fontId="6" fillId="0" borderId="16" xfId="2" applyNumberFormat="1" applyFont="1" applyFill="1" applyBorder="1" applyAlignment="1" applyProtection="1">
      <alignment horizontal="right"/>
      <protection locked="0"/>
    </xf>
    <xf numFmtId="164" fontId="5" fillId="0" borderId="23" xfId="8" applyNumberFormat="1" applyFont="1" applyBorder="1" applyProtection="1">
      <protection locked="0"/>
    </xf>
    <xf numFmtId="164" fontId="5" fillId="0" borderId="26" xfId="8" applyNumberFormat="1" applyFont="1" applyBorder="1" applyAlignment="1" applyProtection="1">
      <alignment vertical="center"/>
      <protection locked="0"/>
    </xf>
    <xf numFmtId="164" fontId="5" fillId="0" borderId="26" xfId="8" applyNumberFormat="1" applyFont="1" applyFill="1" applyBorder="1" applyAlignment="1" applyProtection="1">
      <alignment vertical="center"/>
      <protection locked="0"/>
    </xf>
    <xf numFmtId="49" fontId="2" fillId="0" borderId="8" xfId="0" applyNumberFormat="1" applyFont="1" applyBorder="1"/>
    <xf numFmtId="0" fontId="2" fillId="0" borderId="9" xfId="0" applyFont="1" applyBorder="1"/>
    <xf numFmtId="0" fontId="0" fillId="0" borderId="0" xfId="0" applyFont="1" applyProtection="1"/>
    <xf numFmtId="2" fontId="0" fillId="0" borderId="0" xfId="0" applyNumberFormat="1" applyFont="1" applyProtection="1"/>
    <xf numFmtId="0" fontId="2" fillId="0" borderId="0" xfId="0" applyFont="1" applyProtection="1"/>
    <xf numFmtId="0" fontId="4" fillId="0" borderId="0" xfId="0" applyFont="1" applyProtection="1"/>
    <xf numFmtId="49" fontId="5" fillId="0" borderId="1" xfId="1" applyNumberFormat="1" applyFont="1" applyBorder="1" applyAlignment="1" applyProtection="1">
      <alignment horizontal="center" vertical="center"/>
    </xf>
    <xf numFmtId="0" fontId="5" fillId="0" borderId="1" xfId="1" applyFont="1" applyBorder="1" applyAlignment="1" applyProtection="1">
      <alignment horizontal="center" vertical="center"/>
    </xf>
    <xf numFmtId="2" fontId="5" fillId="0" borderId="1" xfId="1" applyNumberFormat="1" applyFont="1" applyBorder="1" applyAlignment="1" applyProtection="1">
      <alignment horizontal="center" vertical="center"/>
    </xf>
    <xf numFmtId="164" fontId="5" fillId="0" borderId="1" xfId="1" applyNumberFormat="1" applyFont="1" applyBorder="1" applyAlignment="1" applyProtection="1">
      <alignment horizontal="center" vertical="center"/>
    </xf>
    <xf numFmtId="49" fontId="6" fillId="0" borderId="2" xfId="2" applyNumberFormat="1" applyFont="1" applyFill="1" applyBorder="1" applyAlignment="1" applyProtection="1">
      <alignment vertical="top"/>
    </xf>
    <xf numFmtId="0" fontId="6" fillId="0" borderId="2" xfId="2" applyFont="1" applyFill="1" applyBorder="1" applyAlignment="1" applyProtection="1">
      <alignment horizontal="justify"/>
    </xf>
    <xf numFmtId="0" fontId="6" fillId="0" borderId="2" xfId="2" applyFont="1" applyFill="1" applyBorder="1" applyAlignment="1" applyProtection="1">
      <alignment horizontal="center"/>
    </xf>
    <xf numFmtId="2" fontId="6" fillId="0" borderId="2" xfId="2" applyNumberFormat="1" applyFont="1" applyFill="1" applyBorder="1" applyProtection="1"/>
    <xf numFmtId="0" fontId="6" fillId="0" borderId="2" xfId="2" applyFont="1" applyFill="1" applyBorder="1" applyProtection="1"/>
    <xf numFmtId="49" fontId="5" fillId="0" borderId="2" xfId="2" applyNumberFormat="1" applyFont="1" applyFill="1" applyBorder="1" applyAlignment="1" applyProtection="1">
      <alignment vertical="top"/>
    </xf>
    <xf numFmtId="0" fontId="5" fillId="0" borderId="2" xfId="3" applyFont="1" applyFill="1" applyBorder="1" applyAlignment="1" applyProtection="1">
      <alignment horizontal="left" vertical="top"/>
    </xf>
    <xf numFmtId="0" fontId="6" fillId="0" borderId="2" xfId="2" applyFont="1" applyFill="1" applyBorder="1" applyAlignment="1" applyProtection="1">
      <alignment horizontal="center" vertical="center"/>
    </xf>
    <xf numFmtId="2" fontId="6" fillId="0" borderId="2" xfId="2" applyNumberFormat="1" applyFont="1" applyFill="1" applyBorder="1" applyAlignment="1" applyProtection="1">
      <alignment vertical="center"/>
    </xf>
    <xf numFmtId="0" fontId="6" fillId="0" borderId="2" xfId="2" applyFont="1" applyFill="1" applyBorder="1" applyAlignment="1" applyProtection="1">
      <alignment vertical="center"/>
    </xf>
    <xf numFmtId="0" fontId="5" fillId="0" borderId="2" xfId="3" applyFont="1" applyFill="1" applyBorder="1" applyAlignment="1" applyProtection="1">
      <alignment horizontal="left" vertical="top" wrapText="1"/>
    </xf>
    <xf numFmtId="49" fontId="6" fillId="0" borderId="2" xfId="5" quotePrefix="1" applyNumberFormat="1" applyFont="1" applyFill="1" applyBorder="1" applyAlignment="1" applyProtection="1">
      <alignment vertical="top"/>
    </xf>
    <xf numFmtId="0" fontId="6" fillId="0" borderId="2" xfId="6" applyFont="1" applyBorder="1" applyAlignment="1" applyProtection="1">
      <alignment horizontal="justify" vertical="top"/>
    </xf>
    <xf numFmtId="0" fontId="6" fillId="0" borderId="2" xfId="6" applyFont="1" applyBorder="1" applyAlignment="1" applyProtection="1">
      <alignment horizontal="center"/>
    </xf>
    <xf numFmtId="2" fontId="6" fillId="0" borderId="2" xfId="6" applyNumberFormat="1" applyFont="1" applyBorder="1" applyProtection="1"/>
    <xf numFmtId="164" fontId="6" fillId="0" borderId="2" xfId="7" applyNumberFormat="1" applyFont="1" applyBorder="1" applyProtection="1"/>
    <xf numFmtId="0" fontId="6" fillId="0" borderId="2" xfId="6" applyFont="1" applyFill="1" applyBorder="1" applyAlignment="1" applyProtection="1">
      <alignment horizontal="center"/>
    </xf>
    <xf numFmtId="2" fontId="6" fillId="0" borderId="2" xfId="6" applyNumberFormat="1" applyFont="1" applyFill="1" applyBorder="1" applyProtection="1"/>
    <xf numFmtId="0" fontId="6" fillId="0" borderId="2" xfId="9" applyFont="1" applyBorder="1" applyAlignment="1" applyProtection="1">
      <alignment horizontal="justify" vertical="top"/>
    </xf>
    <xf numFmtId="0" fontId="6" fillId="0" borderId="2" xfId="8" applyFont="1" applyBorder="1" applyAlignment="1" applyProtection="1">
      <alignment horizontal="center"/>
    </xf>
    <xf numFmtId="2" fontId="6" fillId="0" borderId="2" xfId="8" applyNumberFormat="1" applyFont="1" applyBorder="1" applyProtection="1"/>
    <xf numFmtId="0" fontId="6" fillId="0" borderId="2" xfId="9" applyFont="1" applyFill="1" applyBorder="1" applyAlignment="1" applyProtection="1">
      <alignment horizontal="justify" vertical="top"/>
    </xf>
    <xf numFmtId="0" fontId="6" fillId="0" borderId="2" xfId="9" quotePrefix="1" applyFont="1" applyFill="1" applyBorder="1" applyAlignment="1" applyProtection="1">
      <alignment horizontal="justify" vertical="top"/>
    </xf>
    <xf numFmtId="0" fontId="6" fillId="0" borderId="0" xfId="9" quotePrefix="1" applyFont="1" applyFill="1" applyBorder="1" applyAlignment="1" applyProtection="1">
      <alignment horizontal="justify" vertical="top"/>
    </xf>
    <xf numFmtId="0" fontId="6" fillId="0" borderId="0" xfId="0" applyFont="1" applyFill="1" applyBorder="1" applyAlignment="1" applyProtection="1">
      <alignment horizontal="justify" vertical="top"/>
    </xf>
    <xf numFmtId="2" fontId="6" fillId="0" borderId="2" xfId="8" applyNumberFormat="1" applyFont="1" applyFill="1" applyBorder="1" applyProtection="1"/>
    <xf numFmtId="49" fontId="6" fillId="0" borderId="17" xfId="5" quotePrefix="1" applyNumberFormat="1" applyFont="1" applyFill="1" applyBorder="1" applyAlignment="1" applyProtection="1">
      <alignment vertical="top"/>
    </xf>
    <xf numFmtId="0" fontId="5" fillId="0" borderId="22" xfId="0" applyFont="1" applyFill="1" applyBorder="1" applyAlignment="1" applyProtection="1">
      <alignment horizontal="justify" vertical="top"/>
    </xf>
    <xf numFmtId="0" fontId="5" fillId="0" borderId="23" xfId="8" applyFont="1" applyBorder="1" applyAlignment="1" applyProtection="1">
      <alignment horizontal="center"/>
    </xf>
    <xf numFmtId="2" fontId="5" fillId="0" borderId="23" xfId="8" applyNumberFormat="1" applyFont="1" applyBorder="1" applyProtection="1"/>
    <xf numFmtId="164" fontId="5" fillId="0" borderId="23" xfId="7" applyNumberFormat="1" applyFont="1" applyBorder="1" applyProtection="1"/>
    <xf numFmtId="49" fontId="6" fillId="0" borderId="16" xfId="5" quotePrefix="1" applyNumberFormat="1" applyFont="1" applyFill="1" applyBorder="1" applyAlignment="1" applyProtection="1">
      <alignment vertical="top"/>
    </xf>
    <xf numFmtId="0" fontId="6" fillId="0" borderId="16" xfId="0" applyFont="1" applyFill="1" applyBorder="1" applyAlignment="1" applyProtection="1">
      <alignment horizontal="justify" vertical="top"/>
    </xf>
    <xf numFmtId="0" fontId="6" fillId="0" borderId="16" xfId="4" applyFont="1" applyFill="1" applyBorder="1" applyAlignment="1" applyProtection="1">
      <alignment horizontal="center"/>
    </xf>
    <xf numFmtId="2" fontId="6" fillId="0" borderId="16" xfId="4" applyNumberFormat="1" applyFont="1" applyFill="1" applyBorder="1" applyProtection="1"/>
    <xf numFmtId="164" fontId="6" fillId="0" borderId="16" xfId="7" applyNumberFormat="1" applyFont="1" applyBorder="1" applyProtection="1"/>
    <xf numFmtId="49" fontId="5" fillId="0" borderId="2" xfId="5" quotePrefix="1" applyNumberFormat="1" applyFont="1" applyFill="1" applyBorder="1" applyAlignment="1" applyProtection="1">
      <alignment vertical="top"/>
    </xf>
    <xf numFmtId="0" fontId="5" fillId="0" borderId="2" xfId="8" applyFont="1" applyBorder="1" applyAlignment="1" applyProtection="1">
      <alignment horizontal="justify" vertical="top" wrapText="1"/>
    </xf>
    <xf numFmtId="0" fontId="6" fillId="0" borderId="2" xfId="8" applyFont="1" applyBorder="1" applyAlignment="1" applyProtection="1">
      <alignment horizontal="center" vertical="center"/>
    </xf>
    <xf numFmtId="2" fontId="6" fillId="0" borderId="2" xfId="8" applyNumberFormat="1" applyFont="1" applyBorder="1" applyAlignment="1" applyProtection="1">
      <alignment vertical="center"/>
    </xf>
    <xf numFmtId="164" fontId="6" fillId="0" borderId="2" xfId="7" applyNumberFormat="1" applyFont="1" applyBorder="1" applyAlignment="1" applyProtection="1">
      <alignment vertical="center"/>
    </xf>
    <xf numFmtId="0" fontId="5" fillId="0" borderId="2" xfId="9" applyFont="1" applyBorder="1" applyAlignment="1" applyProtection="1">
      <alignment horizontal="justify" vertical="top"/>
    </xf>
    <xf numFmtId="0" fontId="6" fillId="0" borderId="0" xfId="0" applyFont="1" applyBorder="1" applyAlignment="1" applyProtection="1">
      <alignment horizontal="justify" vertical="top"/>
    </xf>
    <xf numFmtId="0" fontId="6" fillId="0" borderId="0" xfId="9" applyFont="1" applyBorder="1" applyAlignment="1" applyProtection="1">
      <alignment horizontal="justify" vertical="top"/>
    </xf>
    <xf numFmtId="0" fontId="5" fillId="0" borderId="4" xfId="0" applyFont="1" applyFill="1" applyBorder="1" applyAlignment="1" applyProtection="1">
      <alignment horizontal="justify" vertical="top"/>
    </xf>
    <xf numFmtId="0" fontId="5" fillId="0" borderId="5" xfId="8" applyFont="1" applyBorder="1" applyAlignment="1" applyProtection="1">
      <alignment horizontal="center"/>
    </xf>
    <xf numFmtId="2" fontId="5" fillId="0" borderId="5" xfId="8" applyNumberFormat="1" applyFont="1" applyBorder="1" applyProtection="1"/>
    <xf numFmtId="164" fontId="5" fillId="0" borderId="5" xfId="7" applyNumberFormat="1" applyFont="1" applyBorder="1" applyProtection="1"/>
    <xf numFmtId="0" fontId="6" fillId="0" borderId="2" xfId="8" applyFont="1" applyFill="1" applyBorder="1" applyAlignment="1" applyProtection="1">
      <alignment horizontal="center"/>
    </xf>
    <xf numFmtId="0" fontId="7" fillId="0" borderId="2" xfId="9" applyFont="1" applyFill="1" applyBorder="1" applyAlignment="1" applyProtection="1">
      <alignment horizontal="justify" vertical="top"/>
    </xf>
    <xf numFmtId="0" fontId="6" fillId="0" borderId="2" xfId="9" quotePrefix="1" applyFont="1" applyBorder="1" applyAlignment="1" applyProtection="1">
      <alignment horizontal="justify" vertical="top"/>
    </xf>
    <xf numFmtId="49" fontId="6" fillId="0" borderId="15" xfId="5" quotePrefix="1" applyNumberFormat="1" applyFont="1" applyFill="1" applyBorder="1" applyAlignment="1" applyProtection="1">
      <alignment vertical="top"/>
    </xf>
    <xf numFmtId="0" fontId="6" fillId="0" borderId="15" xfId="9" quotePrefix="1" applyFont="1" applyBorder="1" applyAlignment="1" applyProtection="1">
      <alignment horizontal="justify" vertical="top"/>
    </xf>
    <xf numFmtId="0" fontId="6" fillId="0" borderId="15" xfId="8" applyFont="1" applyBorder="1" applyAlignment="1" applyProtection="1">
      <alignment horizontal="center"/>
    </xf>
    <xf numFmtId="2" fontId="6" fillId="0" borderId="15" xfId="8" applyNumberFormat="1" applyFont="1" applyBorder="1" applyProtection="1"/>
    <xf numFmtId="164" fontId="6" fillId="0" borderId="15" xfId="7" applyNumberFormat="1" applyFont="1" applyBorder="1" applyProtection="1"/>
    <xf numFmtId="0" fontId="6" fillId="0" borderId="16" xfId="9" quotePrefix="1" applyFont="1" applyBorder="1" applyAlignment="1" applyProtection="1">
      <alignment horizontal="justify" vertical="top"/>
    </xf>
    <xf numFmtId="0" fontId="6" fillId="0" borderId="16" xfId="8" applyFont="1" applyBorder="1" applyAlignment="1" applyProtection="1">
      <alignment horizontal="center"/>
    </xf>
    <xf numFmtId="2" fontId="6" fillId="0" borderId="16" xfId="8" applyNumberFormat="1" applyFont="1" applyBorder="1" applyProtection="1"/>
    <xf numFmtId="0" fontId="5" fillId="0" borderId="0" xfId="0" applyFont="1" applyFill="1" applyBorder="1" applyAlignment="1" applyProtection="1">
      <alignment horizontal="justify" vertical="top"/>
    </xf>
    <xf numFmtId="0" fontId="5" fillId="0" borderId="2" xfId="8" applyFont="1" applyBorder="1" applyAlignment="1" applyProtection="1">
      <alignment horizontal="center"/>
    </xf>
    <xf numFmtId="2" fontId="5" fillId="0" borderId="2" xfId="8" applyNumberFormat="1" applyFont="1" applyBorder="1" applyProtection="1"/>
    <xf numFmtId="164" fontId="5" fillId="0" borderId="2" xfId="7" applyNumberFormat="1" applyFont="1" applyBorder="1" applyProtection="1"/>
    <xf numFmtId="0" fontId="5" fillId="0" borderId="2" xfId="9" quotePrefix="1" applyFont="1" applyBorder="1" applyAlignment="1" applyProtection="1">
      <alignment horizontal="justify" vertical="top"/>
    </xf>
    <xf numFmtId="0" fontId="6" fillId="0" borderId="2" xfId="9" applyFont="1" applyBorder="1" applyAlignment="1" applyProtection="1">
      <alignment horizontal="right" vertical="top"/>
    </xf>
    <xf numFmtId="0" fontId="6" fillId="0" borderId="15" xfId="9" applyFont="1" applyFill="1" applyBorder="1" applyAlignment="1" applyProtection="1">
      <alignment horizontal="justify" vertical="top"/>
    </xf>
    <xf numFmtId="0" fontId="6" fillId="0" borderId="16" xfId="9" applyFont="1" applyFill="1" applyBorder="1" applyAlignment="1" applyProtection="1">
      <alignment horizontal="justify" vertical="top"/>
    </xf>
    <xf numFmtId="0" fontId="6" fillId="0" borderId="2" xfId="9" applyFont="1" applyFill="1" applyBorder="1" applyAlignment="1" applyProtection="1">
      <alignment horizontal="right" vertical="top"/>
    </xf>
    <xf numFmtId="0" fontId="5" fillId="0" borderId="5" xfId="8" applyFont="1" applyBorder="1" applyAlignment="1" applyProtection="1">
      <alignment horizontal="center" vertical="center"/>
    </xf>
    <xf numFmtId="2" fontId="5" fillId="0" borderId="5" xfId="8" applyNumberFormat="1" applyFont="1" applyBorder="1" applyAlignment="1" applyProtection="1">
      <alignment vertical="center"/>
    </xf>
    <xf numFmtId="164" fontId="5" fillId="0" borderId="5" xfId="7" applyNumberFormat="1" applyFont="1" applyBorder="1" applyAlignment="1" applyProtection="1">
      <alignment vertical="center"/>
    </xf>
    <xf numFmtId="0" fontId="0" fillId="0" borderId="0" xfId="0" applyFont="1" applyAlignment="1" applyProtection="1">
      <alignment vertical="center"/>
    </xf>
    <xf numFmtId="0" fontId="6" fillId="0" borderId="2" xfId="9" quotePrefix="1" applyFont="1" applyBorder="1" applyAlignment="1" applyProtection="1">
      <alignment horizontal="right" vertical="top"/>
    </xf>
    <xf numFmtId="0" fontId="6" fillId="0" borderId="2" xfId="8" applyFont="1" applyBorder="1" applyAlignment="1" applyProtection="1">
      <alignment horizontal="center" vertical="top"/>
    </xf>
    <xf numFmtId="2" fontId="6" fillId="0" borderId="2" xfId="8" applyNumberFormat="1" applyFont="1" applyBorder="1" applyAlignment="1" applyProtection="1">
      <alignment vertical="top"/>
    </xf>
    <xf numFmtId="164" fontId="6" fillId="0" borderId="2" xfId="7" applyNumberFormat="1" applyFont="1" applyBorder="1" applyAlignment="1" applyProtection="1">
      <alignment vertical="top"/>
    </xf>
    <xf numFmtId="0" fontId="0" fillId="0" borderId="0" xfId="0" applyAlignment="1" applyProtection="1">
      <alignment vertical="top"/>
    </xf>
    <xf numFmtId="49" fontId="6" fillId="0" borderId="15" xfId="2" applyNumberFormat="1" applyFont="1" applyFill="1" applyBorder="1" applyAlignment="1" applyProtection="1">
      <alignment vertical="top"/>
    </xf>
    <xf numFmtId="49" fontId="6" fillId="0" borderId="27" xfId="5" quotePrefix="1" applyNumberFormat="1" applyFont="1" applyFill="1" applyBorder="1" applyAlignment="1" applyProtection="1">
      <alignment vertical="top"/>
    </xf>
    <xf numFmtId="0" fontId="5" fillId="0" borderId="20" xfId="0" applyFont="1" applyFill="1" applyBorder="1" applyAlignment="1" applyProtection="1">
      <alignment horizontal="justify" vertical="top"/>
    </xf>
    <xf numFmtId="0" fontId="5" fillId="0" borderId="7" xfId="8" applyFont="1" applyBorder="1" applyAlignment="1" applyProtection="1">
      <alignment horizontal="center" vertical="center"/>
    </xf>
    <xf numFmtId="2" fontId="5" fillId="0" borderId="7" xfId="8" applyNumberFormat="1" applyFont="1" applyBorder="1" applyAlignment="1" applyProtection="1">
      <alignment vertical="center"/>
    </xf>
    <xf numFmtId="164" fontId="5" fillId="0" borderId="21" xfId="7" applyNumberFormat="1" applyFont="1" applyBorder="1" applyAlignment="1" applyProtection="1">
      <alignment vertical="center"/>
    </xf>
    <xf numFmtId="0" fontId="0" fillId="0" borderId="0" xfId="0" applyFont="1" applyAlignment="1" applyProtection="1">
      <alignment vertical="top"/>
    </xf>
    <xf numFmtId="0" fontId="0" fillId="0" borderId="0" xfId="0" applyFont="1" applyProtection="1">
      <protection locked="0"/>
    </xf>
    <xf numFmtId="0" fontId="3" fillId="0" borderId="0" xfId="0" applyFont="1" applyProtection="1"/>
    <xf numFmtId="0" fontId="7" fillId="0" borderId="15" xfId="9" quotePrefix="1" applyFont="1" applyFill="1" applyBorder="1" applyAlignment="1" applyProtection="1">
      <alignment horizontal="justify" vertical="top"/>
    </xf>
    <xf numFmtId="49" fontId="6" fillId="0" borderId="16" xfId="2" applyNumberFormat="1" applyFont="1" applyFill="1" applyBorder="1" applyAlignment="1" applyProtection="1">
      <alignment vertical="top"/>
    </xf>
    <xf numFmtId="49" fontId="6" fillId="0" borderId="2" xfId="2" applyNumberFormat="1" applyFont="1" applyFill="1" applyBorder="1" applyAlignment="1" applyProtection="1">
      <alignment horizontal="right" vertical="top"/>
    </xf>
    <xf numFmtId="0" fontId="6" fillId="0" borderId="2" xfId="9" quotePrefix="1" applyFont="1" applyFill="1" applyBorder="1" applyAlignment="1" applyProtection="1">
      <alignment horizontal="right" vertical="top"/>
    </xf>
    <xf numFmtId="0" fontId="6" fillId="0" borderId="2" xfId="9" quotePrefix="1" applyFont="1" applyFill="1" applyBorder="1" applyAlignment="1" applyProtection="1">
      <alignment horizontal="right" vertical="top" wrapText="1"/>
    </xf>
    <xf numFmtId="0" fontId="6" fillId="0" borderId="15" xfId="9" quotePrefix="1" applyFont="1" applyFill="1" applyBorder="1" applyAlignment="1" applyProtection="1">
      <alignment horizontal="justify" vertical="top"/>
    </xf>
    <xf numFmtId="0" fontId="5" fillId="0" borderId="20" xfId="0" applyFont="1" applyFill="1" applyBorder="1" applyAlignment="1" applyProtection="1">
      <alignment horizontal="justify" vertical="center"/>
    </xf>
    <xf numFmtId="0" fontId="5" fillId="0" borderId="24" xfId="8" applyFont="1" applyBorder="1" applyAlignment="1" applyProtection="1">
      <alignment horizontal="center" vertical="center"/>
    </xf>
    <xf numFmtId="2" fontId="5" fillId="0" borderId="25" xfId="8" applyNumberFormat="1" applyFont="1" applyBorder="1" applyAlignment="1" applyProtection="1">
      <alignment vertical="center"/>
    </xf>
    <xf numFmtId="0" fontId="0" fillId="0" borderId="0" xfId="0" applyFont="1" applyFill="1" applyProtection="1"/>
    <xf numFmtId="0" fontId="2" fillId="0" borderId="0" xfId="0" applyFont="1" applyFill="1" applyProtection="1"/>
    <xf numFmtId="49" fontId="5" fillId="0" borderId="16" xfId="1" applyNumberFormat="1" applyFont="1" applyFill="1" applyBorder="1" applyAlignment="1" applyProtection="1">
      <alignment horizontal="center" vertical="center"/>
    </xf>
    <xf numFmtId="0" fontId="5" fillId="0" borderId="1" xfId="1" applyFont="1" applyFill="1" applyBorder="1" applyAlignment="1" applyProtection="1">
      <alignment horizontal="center" vertical="center"/>
    </xf>
    <xf numFmtId="0" fontId="5" fillId="0" borderId="16" xfId="1" applyFont="1" applyFill="1" applyBorder="1" applyAlignment="1" applyProtection="1">
      <alignment horizontal="center" vertical="center"/>
    </xf>
    <xf numFmtId="2" fontId="5" fillId="0" borderId="16" xfId="1" applyNumberFormat="1" applyFont="1" applyFill="1" applyBorder="1" applyAlignment="1" applyProtection="1">
      <alignment horizontal="center" vertical="center"/>
    </xf>
    <xf numFmtId="164" fontId="5" fillId="0" borderId="16" xfId="1" applyNumberFormat="1" applyFont="1" applyFill="1" applyBorder="1" applyAlignment="1" applyProtection="1">
      <alignment horizontal="center" vertical="center"/>
    </xf>
    <xf numFmtId="0" fontId="9" fillId="0" borderId="0" xfId="0" applyFont="1" applyFill="1" applyProtection="1"/>
    <xf numFmtId="49" fontId="5" fillId="0" borderId="19" xfId="1" applyNumberFormat="1" applyFont="1" applyFill="1" applyBorder="1" applyAlignment="1" applyProtection="1">
      <alignment horizontal="center" vertical="center"/>
    </xf>
    <xf numFmtId="0" fontId="5" fillId="0" borderId="2" xfId="9" quotePrefix="1" applyFont="1" applyFill="1" applyBorder="1" applyAlignment="1" applyProtection="1">
      <alignment horizontal="justify" vertical="top"/>
    </xf>
    <xf numFmtId="0" fontId="5" fillId="0" borderId="18" xfId="1" applyFont="1" applyFill="1" applyBorder="1" applyAlignment="1" applyProtection="1">
      <alignment horizontal="center" vertical="center"/>
    </xf>
    <xf numFmtId="49" fontId="5" fillId="0" borderId="3" xfId="1" applyNumberFormat="1" applyFont="1" applyFill="1" applyBorder="1" applyAlignment="1" applyProtection="1">
      <alignment horizontal="center" vertical="center"/>
    </xf>
    <xf numFmtId="0" fontId="5" fillId="0" borderId="13" xfId="1" applyFont="1" applyFill="1" applyBorder="1" applyAlignment="1" applyProtection="1">
      <alignment horizontal="center" vertical="center"/>
    </xf>
    <xf numFmtId="2" fontId="5" fillId="0" borderId="2" xfId="1" applyNumberFormat="1" applyFont="1" applyFill="1" applyBorder="1" applyAlignment="1" applyProtection="1">
      <alignment horizontal="center" vertical="center"/>
    </xf>
    <xf numFmtId="164" fontId="5" fillId="0" borderId="2" xfId="1" applyNumberFormat="1" applyFont="1" applyFill="1" applyBorder="1" applyAlignment="1" applyProtection="1">
      <alignment horizontal="center" vertical="center"/>
    </xf>
    <xf numFmtId="0" fontId="5" fillId="0" borderId="2" xfId="1" applyFont="1" applyFill="1" applyBorder="1" applyAlignment="1" applyProtection="1">
      <alignment horizontal="center" vertical="center"/>
    </xf>
    <xf numFmtId="49" fontId="6" fillId="0" borderId="3" xfId="2" applyNumberFormat="1" applyFont="1" applyFill="1" applyBorder="1" applyAlignment="1" applyProtection="1">
      <alignment horizontal="right" vertical="top"/>
    </xf>
    <xf numFmtId="0" fontId="6" fillId="0" borderId="2" xfId="0" applyNumberFormat="1" applyFont="1" applyFill="1" applyBorder="1" applyAlignment="1" applyProtection="1">
      <alignment horizontal="left" vertical="top" wrapText="1"/>
    </xf>
    <xf numFmtId="0" fontId="6" fillId="0" borderId="13" xfId="8" applyFont="1" applyFill="1" applyBorder="1" applyAlignment="1" applyProtection="1">
      <alignment horizontal="center"/>
    </xf>
    <xf numFmtId="2" fontId="6" fillId="0" borderId="2" xfId="8" applyNumberFormat="1" applyFont="1" applyFill="1" applyBorder="1" applyAlignment="1" applyProtection="1">
      <alignment horizontal="right"/>
    </xf>
    <xf numFmtId="164" fontId="6" fillId="0" borderId="2" xfId="7" applyNumberFormat="1" applyFont="1" applyFill="1" applyBorder="1" applyAlignment="1" applyProtection="1">
      <alignment horizontal="right"/>
    </xf>
    <xf numFmtId="0" fontId="6" fillId="0" borderId="2" xfId="9" quotePrefix="1" applyFont="1" applyFill="1" applyBorder="1" applyAlignment="1" applyProtection="1">
      <alignment horizontal="left" vertical="top"/>
    </xf>
    <xf numFmtId="0" fontId="7" fillId="0" borderId="2" xfId="9" quotePrefix="1" applyFont="1" applyFill="1" applyBorder="1" applyAlignment="1" applyProtection="1">
      <alignment horizontal="left" vertical="top"/>
    </xf>
    <xf numFmtId="0" fontId="9" fillId="0" borderId="2" xfId="0" applyFont="1" applyFill="1" applyBorder="1" applyAlignment="1" applyProtection="1">
      <alignment horizontal="left" vertical="top" wrapText="1"/>
    </xf>
    <xf numFmtId="0" fontId="9" fillId="0" borderId="13" xfId="0" applyFont="1" applyFill="1" applyBorder="1" applyAlignment="1" applyProtection="1">
      <alignment horizontal="center"/>
    </xf>
    <xf numFmtId="0" fontId="9" fillId="0" borderId="2" xfId="0" applyFont="1" applyFill="1" applyBorder="1" applyAlignment="1" applyProtection="1">
      <alignment horizontal="right"/>
    </xf>
    <xf numFmtId="166" fontId="9" fillId="0" borderId="2" xfId="0" applyNumberFormat="1" applyFont="1" applyFill="1" applyBorder="1" applyAlignment="1" applyProtection="1">
      <alignment horizontal="right"/>
    </xf>
    <xf numFmtId="49" fontId="6" fillId="0" borderId="17" xfId="2" applyNumberFormat="1" applyFont="1" applyFill="1" applyBorder="1" applyAlignment="1" applyProtection="1">
      <alignment horizontal="right" vertical="top"/>
    </xf>
    <xf numFmtId="0" fontId="6" fillId="0" borderId="15" xfId="0" applyNumberFormat="1" applyFont="1" applyFill="1" applyBorder="1" applyAlignment="1" applyProtection="1">
      <alignment horizontal="left" vertical="top" wrapText="1"/>
    </xf>
    <xf numFmtId="0" fontId="9" fillId="0" borderId="14" xfId="0" applyFont="1" applyFill="1" applyBorder="1" applyAlignment="1" applyProtection="1">
      <alignment horizontal="center"/>
    </xf>
    <xf numFmtId="0" fontId="9" fillId="0" borderId="15" xfId="0" applyFont="1" applyFill="1" applyBorder="1" applyAlignment="1" applyProtection="1">
      <alignment horizontal="right"/>
    </xf>
    <xf numFmtId="166" fontId="9" fillId="0" borderId="15" xfId="0" applyNumberFormat="1" applyFont="1" applyFill="1" applyBorder="1" applyAlignment="1" applyProtection="1">
      <alignment horizontal="right"/>
    </xf>
    <xf numFmtId="49" fontId="6" fillId="0" borderId="19" xfId="2" applyNumberFormat="1" applyFont="1" applyFill="1" applyBorder="1" applyAlignment="1" applyProtection="1">
      <alignment horizontal="right" vertical="top"/>
    </xf>
    <xf numFmtId="0" fontId="9" fillId="0" borderId="16" xfId="0" applyFont="1" applyFill="1" applyBorder="1" applyAlignment="1" applyProtection="1">
      <alignment horizontal="left" vertical="top" wrapText="1"/>
    </xf>
    <xf numFmtId="0" fontId="9" fillId="0" borderId="18" xfId="0" applyFont="1" applyFill="1" applyBorder="1" applyAlignment="1" applyProtection="1">
      <alignment horizontal="center"/>
    </xf>
    <xf numFmtId="0" fontId="9" fillId="0" borderId="16" xfId="0" applyFont="1" applyFill="1" applyBorder="1" applyAlignment="1" applyProtection="1">
      <alignment horizontal="right"/>
    </xf>
    <xf numFmtId="166" fontId="9" fillId="0" borderId="16" xfId="0" applyNumberFormat="1" applyFont="1" applyFill="1" applyBorder="1" applyAlignment="1" applyProtection="1">
      <alignment horizontal="right"/>
    </xf>
    <xf numFmtId="0" fontId="9" fillId="0" borderId="15" xfId="0" applyFont="1" applyFill="1" applyBorder="1" applyAlignment="1" applyProtection="1">
      <alignment horizontal="left" vertical="top" wrapText="1"/>
    </xf>
    <xf numFmtId="0" fontId="5" fillId="0" borderId="24" xfId="8" applyFont="1" applyFill="1" applyBorder="1" applyAlignment="1" applyProtection="1">
      <alignment horizontal="center" vertical="center"/>
    </xf>
    <xf numFmtId="2" fontId="5" fillId="0" borderId="25" xfId="8" applyNumberFormat="1" applyFont="1" applyFill="1" applyBorder="1" applyAlignment="1" applyProtection="1">
      <alignment vertical="center"/>
    </xf>
    <xf numFmtId="164" fontId="5" fillId="0" borderId="21" xfId="7" applyNumberFormat="1" applyFont="1" applyFill="1" applyBorder="1" applyAlignment="1" applyProtection="1">
      <alignment vertical="center"/>
    </xf>
    <xf numFmtId="0" fontId="0" fillId="0" borderId="0" xfId="0" applyFont="1" applyFill="1" applyProtection="1">
      <protection locked="0"/>
    </xf>
    <xf numFmtId="166" fontId="9" fillId="0" borderId="2" xfId="0" applyNumberFormat="1" applyFont="1" applyFill="1" applyBorder="1" applyAlignment="1" applyProtection="1">
      <alignment horizontal="right"/>
      <protection locked="0"/>
    </xf>
    <xf numFmtId="166" fontId="9" fillId="0" borderId="15" xfId="0" applyNumberFormat="1" applyFont="1" applyFill="1" applyBorder="1" applyAlignment="1" applyProtection="1">
      <alignment horizontal="right"/>
      <protection locked="0"/>
    </xf>
    <xf numFmtId="166" fontId="9" fillId="0" borderId="16" xfId="0" applyNumberFormat="1" applyFont="1" applyFill="1" applyBorder="1" applyAlignment="1" applyProtection="1">
      <alignment horizontal="right"/>
      <protection locked="0"/>
    </xf>
    <xf numFmtId="0" fontId="9" fillId="0" borderId="0" xfId="0" applyFont="1" applyFill="1" applyProtection="1">
      <protection locked="0"/>
    </xf>
    <xf numFmtId="165" fontId="0" fillId="0" borderId="0" xfId="0" applyNumberFormat="1" applyBorder="1" applyAlignment="1">
      <alignment horizontal="right" wrapText="1"/>
    </xf>
    <xf numFmtId="165" fontId="2" fillId="0" borderId="11" xfId="0" applyNumberFormat="1" applyFont="1" applyBorder="1" applyAlignment="1">
      <alignment horizontal="right" wrapText="1"/>
    </xf>
    <xf numFmtId="0" fontId="2" fillId="0" borderId="11" xfId="0" applyFont="1" applyBorder="1" applyAlignment="1">
      <alignment horizontal="right" wrapText="1"/>
    </xf>
    <xf numFmtId="0" fontId="2" fillId="0" borderId="4" xfId="0" applyFont="1" applyBorder="1" applyAlignment="1">
      <alignment horizontal="center"/>
    </xf>
    <xf numFmtId="0" fontId="2" fillId="0" borderId="6" xfId="0" applyFont="1" applyBorder="1" applyAlignment="1">
      <alignment horizontal="center"/>
    </xf>
    <xf numFmtId="0" fontId="2" fillId="0" borderId="12" xfId="0" applyFont="1" applyBorder="1" applyAlignment="1">
      <alignment horizontal="center"/>
    </xf>
    <xf numFmtId="165" fontId="2" fillId="0" borderId="9" xfId="0" applyNumberFormat="1" applyFont="1" applyBorder="1" applyAlignment="1">
      <alignment horizontal="right" wrapText="1"/>
    </xf>
    <xf numFmtId="165" fontId="2" fillId="0" borderId="10" xfId="0" applyNumberFormat="1" applyFont="1" applyBorder="1" applyAlignment="1">
      <alignment horizontal="right" wrapText="1"/>
    </xf>
    <xf numFmtId="165" fontId="0" fillId="0" borderId="0" xfId="0" applyNumberFormat="1" applyAlignment="1">
      <alignment horizontal="right" wrapText="1"/>
    </xf>
  </cellXfs>
  <cellStyles count="11">
    <cellStyle name="Navadno" xfId="0" builtinId="0"/>
    <cellStyle name="Navadno 11" xfId="10" xr:uid="{00000000-0005-0000-0000-000001000000}"/>
    <cellStyle name="Navadno_110injekcijskadela" xfId="7" xr:uid="{00000000-0005-0000-0000-000002000000}"/>
    <cellStyle name="Navadno_110pomocopazovanje" xfId="4" xr:uid="{00000000-0005-0000-0000-000003000000}"/>
    <cellStyle name="Navadno_11zemdela" xfId="5" xr:uid="{00000000-0005-0000-0000-000004000000}"/>
    <cellStyle name="Navadno_15natokzidovi" xfId="2" xr:uid="{00000000-0005-0000-0000-000005000000}"/>
    <cellStyle name="Navadno_18ureditev okolice" xfId="9" xr:uid="{00000000-0005-0000-0000-000006000000}"/>
    <cellStyle name="Navadno_21nasiplevibreg" xfId="3" xr:uid="{00000000-0005-0000-0000-000007000000}"/>
    <cellStyle name="Navadno_221propustlevibreg" xfId="1" xr:uid="{00000000-0005-0000-0000-000008000000}"/>
    <cellStyle name="Navadno_2XXSavaPodvinski" xfId="6" xr:uid="{00000000-0005-0000-0000-000009000000}"/>
    <cellStyle name="Navadno_hebosp7" xfId="8"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5"/>
  <sheetViews>
    <sheetView topLeftCell="A4" zoomScaleNormal="100" zoomScaleSheetLayoutView="160" workbookViewId="0">
      <selection activeCell="D34" sqref="D33:D34"/>
    </sheetView>
  </sheetViews>
  <sheetFormatPr defaultRowHeight="15" x14ac:dyDescent="0.25"/>
  <sheetData>
    <row r="1" spans="1:9" ht="15.75" x14ac:dyDescent="0.25">
      <c r="A1" s="2" t="s">
        <v>51</v>
      </c>
      <c r="B1" s="2"/>
      <c r="C1" s="2"/>
      <c r="D1" s="2"/>
      <c r="E1" s="2"/>
    </row>
    <row r="2" spans="1:9" ht="15.75" x14ac:dyDescent="0.25">
      <c r="A2" s="2" t="s">
        <v>144</v>
      </c>
      <c r="B2" s="2"/>
      <c r="C2" s="2"/>
      <c r="D2" s="2"/>
      <c r="E2" s="2"/>
    </row>
    <row r="3" spans="1:9" ht="15.75" x14ac:dyDescent="0.25">
      <c r="A3" s="2" t="s">
        <v>145</v>
      </c>
      <c r="B3" s="2"/>
      <c r="C3" s="2"/>
      <c r="D3" s="2"/>
      <c r="E3" s="2"/>
    </row>
    <row r="4" spans="1:9" ht="15.75" x14ac:dyDescent="0.25">
      <c r="A4" s="2" t="s">
        <v>146</v>
      </c>
      <c r="B4" s="2"/>
      <c r="C4" s="2"/>
      <c r="D4" s="2"/>
      <c r="E4" s="2"/>
    </row>
    <row r="5" spans="1:9" ht="15.75" x14ac:dyDescent="0.25">
      <c r="A5" s="2"/>
      <c r="B5" s="2"/>
      <c r="C5" s="2"/>
      <c r="D5" s="2"/>
      <c r="E5" s="2"/>
    </row>
    <row r="6" spans="1:9" ht="15.75" x14ac:dyDescent="0.25">
      <c r="A6" s="2"/>
      <c r="B6" s="2"/>
      <c r="C6" s="2"/>
      <c r="D6" s="2"/>
      <c r="E6" s="2"/>
    </row>
    <row r="7" spans="1:9" ht="15.75" x14ac:dyDescent="0.25">
      <c r="A7" s="2" t="s">
        <v>143</v>
      </c>
      <c r="B7" s="2"/>
      <c r="C7" s="2"/>
      <c r="D7" s="2"/>
      <c r="E7" s="2"/>
    </row>
    <row r="8" spans="1:9" ht="15.75" thickBot="1" x14ac:dyDescent="0.3"/>
    <row r="9" spans="1:9" ht="15.75" thickBot="1" x14ac:dyDescent="0.3">
      <c r="A9" s="182" t="s">
        <v>171</v>
      </c>
      <c r="B9" s="183"/>
      <c r="C9" s="183"/>
      <c r="D9" s="183"/>
      <c r="E9" s="183"/>
      <c r="F9" s="183"/>
      <c r="G9" s="183"/>
      <c r="H9" s="183"/>
      <c r="I9" s="184"/>
    </row>
    <row r="12" spans="1:9" x14ac:dyDescent="0.25">
      <c r="A12" s="6" t="s">
        <v>168</v>
      </c>
      <c r="B12" s="6" t="s">
        <v>147</v>
      </c>
      <c r="C12" s="6"/>
      <c r="D12" s="6"/>
      <c r="E12" s="6"/>
      <c r="F12" s="180">
        <f>F13+F14+F15+F16+F17+F18</f>
        <v>0</v>
      </c>
      <c r="G12" s="181"/>
    </row>
    <row r="13" spans="1:9" x14ac:dyDescent="0.25">
      <c r="A13" s="4" t="s">
        <v>154</v>
      </c>
      <c r="B13" s="5" t="s">
        <v>10</v>
      </c>
      <c r="C13" s="5"/>
      <c r="D13" s="5"/>
      <c r="E13" s="5"/>
      <c r="F13" s="179">
        <f>'Gradbeno obrtniška dela'!F45</f>
        <v>0</v>
      </c>
      <c r="G13" s="179"/>
    </row>
    <row r="14" spans="1:9" x14ac:dyDescent="0.25">
      <c r="A14" s="4" t="s">
        <v>153</v>
      </c>
      <c r="B14" s="5" t="s">
        <v>150</v>
      </c>
      <c r="C14" s="5"/>
      <c r="D14" s="5"/>
      <c r="E14" s="5"/>
      <c r="F14" s="179">
        <f>'Gradbeno obrtniška dela'!F65</f>
        <v>0</v>
      </c>
      <c r="G14" s="179"/>
    </row>
    <row r="15" spans="1:9" x14ac:dyDescent="0.25">
      <c r="A15" s="4" t="s">
        <v>155</v>
      </c>
      <c r="B15" s="5" t="s">
        <v>23</v>
      </c>
      <c r="C15" s="5"/>
      <c r="D15" s="5"/>
      <c r="E15" s="5"/>
      <c r="F15" s="179">
        <f>'Gradbeno obrtniška dela'!F85</f>
        <v>0</v>
      </c>
      <c r="G15" s="179"/>
    </row>
    <row r="16" spans="1:9" x14ac:dyDescent="0.25">
      <c r="A16" s="4" t="s">
        <v>29</v>
      </c>
      <c r="B16" s="5" t="s">
        <v>148</v>
      </c>
      <c r="C16" s="5"/>
      <c r="D16" s="5"/>
      <c r="E16" s="5"/>
      <c r="F16" s="179">
        <f>'Gradbeno obrtniška dela'!F95</f>
        <v>0</v>
      </c>
      <c r="G16" s="179"/>
    </row>
    <row r="17" spans="1:7" x14ac:dyDescent="0.25">
      <c r="A17" s="4" t="s">
        <v>161</v>
      </c>
      <c r="B17" s="5" t="s">
        <v>114</v>
      </c>
      <c r="C17" s="5"/>
      <c r="D17" s="5"/>
      <c r="E17" s="5"/>
      <c r="F17" s="179">
        <f>'Gradbeno obrtniška dela'!F117</f>
        <v>0</v>
      </c>
      <c r="G17" s="179"/>
    </row>
    <row r="18" spans="1:7" x14ac:dyDescent="0.25">
      <c r="A18" s="4" t="s">
        <v>165</v>
      </c>
      <c r="B18" s="5" t="s">
        <v>149</v>
      </c>
      <c r="C18" s="5"/>
      <c r="D18" s="5"/>
      <c r="E18" s="5"/>
      <c r="F18" s="179">
        <f>'Gradbeno obrtniška dela'!F139</f>
        <v>0</v>
      </c>
      <c r="G18" s="179"/>
    </row>
    <row r="19" spans="1:7" x14ac:dyDescent="0.25">
      <c r="A19" s="3"/>
      <c r="F19" s="187"/>
      <c r="G19" s="187"/>
    </row>
    <row r="20" spans="1:7" x14ac:dyDescent="0.25">
      <c r="A20" s="7" t="s">
        <v>169</v>
      </c>
      <c r="B20" s="6" t="s">
        <v>151</v>
      </c>
      <c r="C20" s="6"/>
      <c r="D20" s="6"/>
      <c r="E20" s="6"/>
      <c r="F20" s="180">
        <f>'Strojne instalacije'!F41</f>
        <v>0</v>
      </c>
      <c r="G20" s="180"/>
    </row>
    <row r="21" spans="1:7" x14ac:dyDescent="0.25">
      <c r="A21" s="3"/>
      <c r="F21" s="187"/>
      <c r="G21" s="187"/>
    </row>
    <row r="22" spans="1:7" x14ac:dyDescent="0.25">
      <c r="A22" s="7" t="s">
        <v>170</v>
      </c>
      <c r="B22" s="6" t="s">
        <v>152</v>
      </c>
      <c r="C22" s="6"/>
      <c r="D22" s="6"/>
      <c r="E22" s="6"/>
      <c r="F22" s="180">
        <f>'Elektro instalacije'!F49</f>
        <v>0</v>
      </c>
      <c r="G22" s="180"/>
    </row>
    <row r="23" spans="1:7" x14ac:dyDescent="0.25">
      <c r="A23" s="3"/>
      <c r="F23" s="187"/>
      <c r="G23" s="187"/>
    </row>
    <row r="24" spans="1:7" s="1" customFormat="1" x14ac:dyDescent="0.25">
      <c r="A24" s="28"/>
      <c r="B24" s="29" t="s">
        <v>50</v>
      </c>
      <c r="C24" s="29"/>
      <c r="D24" s="29"/>
      <c r="E24" s="29"/>
      <c r="F24" s="185">
        <f>F12+F20+F22</f>
        <v>0</v>
      </c>
      <c r="G24" s="186"/>
    </row>
    <row r="25" spans="1:7" x14ac:dyDescent="0.25">
      <c r="A25" s="3"/>
      <c r="F25" s="187"/>
      <c r="G25" s="187"/>
    </row>
  </sheetData>
  <sheetProtection algorithmName="SHA-512" hashValue="DsgSh5ZGjNb4X29PkxJiOi7yquLEP5afbqChbqWFNcRACzqFj9PmR11V2DFb/PgRs9Gu4W4lQepdULX9Gh0vFQ==" saltValue="Vt/LS+hWHVfd7SDWS2gpag==" spinCount="100000" sheet="1" objects="1" scenarios="1"/>
  <mergeCells count="15">
    <mergeCell ref="A9:I9"/>
    <mergeCell ref="F24:G24"/>
    <mergeCell ref="F25:G25"/>
    <mergeCell ref="F18:G18"/>
    <mergeCell ref="F19:G19"/>
    <mergeCell ref="F20:G20"/>
    <mergeCell ref="F21:G21"/>
    <mergeCell ref="F22:G22"/>
    <mergeCell ref="F23:G23"/>
    <mergeCell ref="F17:G17"/>
    <mergeCell ref="F12:G12"/>
    <mergeCell ref="F13:G13"/>
    <mergeCell ref="F14:G14"/>
    <mergeCell ref="F15:G15"/>
    <mergeCell ref="F16:G16"/>
  </mergeCells>
  <pageMargins left="0.9055118110236221" right="0.51181102362204722" top="0.74803149606299213" bottom="0.74803149606299213" header="0.31496062992125984" footer="0.31496062992125984"/>
  <pageSetup paperSize="9" orientation="portrait" r:id="rId1"/>
  <headerFooter>
    <oddHeader>&amp;A</oddHeader>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70"/>
  <sheetViews>
    <sheetView tabSelected="1" view="pageBreakPreview" topLeftCell="A120" zoomScale="110" zoomScaleNormal="85" zoomScaleSheetLayoutView="110" workbookViewId="0">
      <selection activeCell="E48" sqref="E48"/>
    </sheetView>
  </sheetViews>
  <sheetFormatPr defaultRowHeight="15" x14ac:dyDescent="0.25"/>
  <cols>
    <col min="1" max="1" width="6.5703125" style="30" customWidth="1"/>
    <col min="2" max="2" width="46" style="30" customWidth="1"/>
    <col min="3" max="3" width="9.140625" style="30"/>
    <col min="4" max="4" width="15.140625" style="31" customWidth="1"/>
    <col min="5" max="5" width="15.140625" style="122" customWidth="1"/>
    <col min="6" max="6" width="15.140625" style="30" customWidth="1"/>
    <col min="7" max="16384" width="9.140625" style="30"/>
  </cols>
  <sheetData>
    <row r="1" spans="1:6" x14ac:dyDescent="0.25">
      <c r="A1" s="30" t="s">
        <v>51</v>
      </c>
    </row>
    <row r="2" spans="1:6" x14ac:dyDescent="0.25">
      <c r="A2" s="30" t="s">
        <v>52</v>
      </c>
    </row>
    <row r="4" spans="1:6" x14ac:dyDescent="0.25">
      <c r="A4" s="32" t="s">
        <v>143</v>
      </c>
    </row>
    <row r="6" spans="1:6" ht="18.75" x14ac:dyDescent="0.3">
      <c r="A6" s="30" t="s">
        <v>139</v>
      </c>
      <c r="C6" s="33" t="s">
        <v>166</v>
      </c>
    </row>
    <row r="8" spans="1:6" x14ac:dyDescent="0.25">
      <c r="A8" s="34" t="s">
        <v>0</v>
      </c>
      <c r="B8" s="35" t="s">
        <v>1</v>
      </c>
      <c r="C8" s="35" t="s">
        <v>2</v>
      </c>
      <c r="D8" s="36" t="s">
        <v>3</v>
      </c>
      <c r="E8" s="8" t="s">
        <v>4</v>
      </c>
      <c r="F8" s="37" t="s">
        <v>5</v>
      </c>
    </row>
    <row r="9" spans="1:6" ht="7.5" customHeight="1" x14ac:dyDescent="0.25">
      <c r="A9" s="38"/>
      <c r="B9" s="39"/>
      <c r="C9" s="40"/>
      <c r="D9" s="41"/>
      <c r="E9" s="9"/>
      <c r="F9" s="42"/>
    </row>
    <row r="10" spans="1:6" x14ac:dyDescent="0.25">
      <c r="A10" s="43" t="s">
        <v>9</v>
      </c>
      <c r="B10" s="44" t="s">
        <v>10</v>
      </c>
      <c r="C10" s="45"/>
      <c r="D10" s="46"/>
      <c r="E10" s="10"/>
      <c r="F10" s="47"/>
    </row>
    <row r="11" spans="1:6" ht="114.75" x14ac:dyDescent="0.25">
      <c r="A11" s="43"/>
      <c r="B11" s="48" t="s">
        <v>75</v>
      </c>
      <c r="C11" s="40"/>
      <c r="D11" s="41"/>
      <c r="E11" s="9"/>
      <c r="F11" s="42"/>
    </row>
    <row r="12" spans="1:6" ht="6.75" customHeight="1" x14ac:dyDescent="0.25">
      <c r="A12" s="49"/>
      <c r="B12" s="50"/>
      <c r="C12" s="51"/>
      <c r="D12" s="52"/>
      <c r="E12" s="11"/>
      <c r="F12" s="53">
        <f t="shared" ref="F12:F72" si="0">E12*D12</f>
        <v>0</v>
      </c>
    </row>
    <row r="13" spans="1:6" x14ac:dyDescent="0.25">
      <c r="A13" s="49" t="s">
        <v>8</v>
      </c>
      <c r="B13" s="50" t="s">
        <v>19</v>
      </c>
      <c r="C13" s="54"/>
      <c r="D13" s="55"/>
      <c r="E13" s="11"/>
      <c r="F13" s="53">
        <f t="shared" si="0"/>
        <v>0</v>
      </c>
    </row>
    <row r="14" spans="1:6" x14ac:dyDescent="0.25">
      <c r="A14" s="49"/>
      <c r="B14" s="50" t="s">
        <v>110</v>
      </c>
      <c r="C14" s="54" t="s">
        <v>11</v>
      </c>
      <c r="D14" s="55">
        <v>3</v>
      </c>
      <c r="E14" s="11"/>
      <c r="F14" s="53">
        <f>E14*D14</f>
        <v>0</v>
      </c>
    </row>
    <row r="15" spans="1:6" x14ac:dyDescent="0.25">
      <c r="A15" s="49"/>
      <c r="B15" s="50" t="s">
        <v>53</v>
      </c>
      <c r="C15" s="54" t="s">
        <v>11</v>
      </c>
      <c r="D15" s="55">
        <v>5</v>
      </c>
      <c r="E15" s="11"/>
      <c r="F15" s="53">
        <f t="shared" si="0"/>
        <v>0</v>
      </c>
    </row>
    <row r="16" spans="1:6" x14ac:dyDescent="0.25">
      <c r="A16" s="49"/>
      <c r="B16" s="50" t="s">
        <v>54</v>
      </c>
      <c r="C16" s="54" t="s">
        <v>11</v>
      </c>
      <c r="D16" s="55">
        <v>13</v>
      </c>
      <c r="E16" s="11"/>
      <c r="F16" s="53">
        <f t="shared" si="0"/>
        <v>0</v>
      </c>
    </row>
    <row r="17" spans="1:6" x14ac:dyDescent="0.25">
      <c r="A17" s="49"/>
      <c r="B17" s="50" t="s">
        <v>55</v>
      </c>
      <c r="C17" s="54" t="s">
        <v>11</v>
      </c>
      <c r="D17" s="55">
        <v>3</v>
      </c>
      <c r="E17" s="11"/>
      <c r="F17" s="53">
        <f t="shared" si="0"/>
        <v>0</v>
      </c>
    </row>
    <row r="18" spans="1:6" x14ac:dyDescent="0.25">
      <c r="A18" s="49"/>
      <c r="B18" s="50"/>
      <c r="C18" s="51"/>
      <c r="D18" s="52"/>
      <c r="E18" s="11"/>
      <c r="F18" s="53">
        <f t="shared" si="0"/>
        <v>0</v>
      </c>
    </row>
    <row r="19" spans="1:6" ht="29.25" customHeight="1" x14ac:dyDescent="0.25">
      <c r="A19" s="49" t="s">
        <v>18</v>
      </c>
      <c r="B19" s="56" t="s">
        <v>68</v>
      </c>
      <c r="C19" s="57" t="s">
        <v>11</v>
      </c>
      <c r="D19" s="58">
        <v>31</v>
      </c>
      <c r="E19" s="12"/>
      <c r="F19" s="53">
        <f>E19*D19</f>
        <v>0</v>
      </c>
    </row>
    <row r="20" spans="1:6" x14ac:dyDescent="0.25">
      <c r="A20" s="49"/>
      <c r="B20" s="56"/>
      <c r="C20" s="57"/>
      <c r="D20" s="58"/>
      <c r="E20" s="12"/>
      <c r="F20" s="53">
        <f t="shared" si="0"/>
        <v>0</v>
      </c>
    </row>
    <row r="21" spans="1:6" ht="18.75" customHeight="1" x14ac:dyDescent="0.25">
      <c r="A21" s="49" t="s">
        <v>20</v>
      </c>
      <c r="B21" s="56" t="s">
        <v>60</v>
      </c>
      <c r="C21" s="57" t="s">
        <v>11</v>
      </c>
      <c r="D21" s="58">
        <v>21</v>
      </c>
      <c r="E21" s="12"/>
      <c r="F21" s="53">
        <f>E21*D21</f>
        <v>0</v>
      </c>
    </row>
    <row r="22" spans="1:6" x14ac:dyDescent="0.25">
      <c r="A22" s="49"/>
      <c r="B22" s="56"/>
      <c r="C22" s="57"/>
      <c r="D22" s="58"/>
      <c r="E22" s="12"/>
      <c r="F22" s="53">
        <f t="shared" si="0"/>
        <v>0</v>
      </c>
    </row>
    <row r="23" spans="1:6" ht="25.5" x14ac:dyDescent="0.25">
      <c r="A23" s="49" t="s">
        <v>31</v>
      </c>
      <c r="B23" s="56" t="s">
        <v>100</v>
      </c>
      <c r="C23" s="57" t="s">
        <v>28</v>
      </c>
      <c r="D23" s="58">
        <v>1</v>
      </c>
      <c r="E23" s="12"/>
      <c r="F23" s="53">
        <f t="shared" si="0"/>
        <v>0</v>
      </c>
    </row>
    <row r="24" spans="1:6" x14ac:dyDescent="0.25">
      <c r="A24" s="49"/>
      <c r="B24" s="56"/>
      <c r="C24" s="57"/>
      <c r="D24" s="58"/>
      <c r="E24" s="12"/>
      <c r="F24" s="53">
        <f t="shared" si="0"/>
        <v>0</v>
      </c>
    </row>
    <row r="25" spans="1:6" ht="38.25" x14ac:dyDescent="0.25">
      <c r="A25" s="49" t="s">
        <v>7</v>
      </c>
      <c r="B25" s="59" t="s">
        <v>74</v>
      </c>
      <c r="C25" s="57" t="s">
        <v>28</v>
      </c>
      <c r="D25" s="58">
        <v>1</v>
      </c>
      <c r="E25" s="12"/>
      <c r="F25" s="53">
        <f t="shared" si="0"/>
        <v>0</v>
      </c>
    </row>
    <row r="26" spans="1:6" x14ac:dyDescent="0.25">
      <c r="A26" s="49"/>
      <c r="B26" s="56"/>
      <c r="C26" s="57"/>
      <c r="D26" s="58"/>
      <c r="E26" s="12"/>
      <c r="F26" s="53">
        <f t="shared" si="0"/>
        <v>0</v>
      </c>
    </row>
    <row r="27" spans="1:6" ht="29.25" customHeight="1" x14ac:dyDescent="0.25">
      <c r="A27" s="49" t="s">
        <v>32</v>
      </c>
      <c r="B27" s="59" t="s">
        <v>101</v>
      </c>
      <c r="C27" s="57" t="s">
        <v>28</v>
      </c>
      <c r="D27" s="58">
        <v>1</v>
      </c>
      <c r="E27" s="12"/>
      <c r="F27" s="53">
        <f t="shared" si="0"/>
        <v>0</v>
      </c>
    </row>
    <row r="28" spans="1:6" x14ac:dyDescent="0.25">
      <c r="A28" s="49"/>
      <c r="B28" s="56"/>
      <c r="C28" s="57"/>
      <c r="D28" s="58"/>
      <c r="E28" s="12"/>
      <c r="F28" s="53">
        <f t="shared" si="0"/>
        <v>0</v>
      </c>
    </row>
    <row r="29" spans="1:6" ht="25.5" x14ac:dyDescent="0.25">
      <c r="A29" s="49" t="s">
        <v>33</v>
      </c>
      <c r="B29" s="56" t="s">
        <v>111</v>
      </c>
      <c r="C29" s="57" t="s">
        <v>28</v>
      </c>
      <c r="D29" s="58">
        <v>6</v>
      </c>
      <c r="E29" s="12"/>
      <c r="F29" s="53">
        <f t="shared" si="0"/>
        <v>0</v>
      </c>
    </row>
    <row r="30" spans="1:6" x14ac:dyDescent="0.25">
      <c r="A30" s="49"/>
      <c r="B30" s="56"/>
      <c r="C30" s="57"/>
      <c r="D30" s="58"/>
      <c r="E30" s="12"/>
      <c r="F30" s="53">
        <f t="shared" si="0"/>
        <v>0</v>
      </c>
    </row>
    <row r="31" spans="1:6" ht="25.5" x14ac:dyDescent="0.25">
      <c r="A31" s="38" t="s">
        <v>41</v>
      </c>
      <c r="B31" s="60" t="s">
        <v>76</v>
      </c>
      <c r="C31" s="57" t="s">
        <v>25</v>
      </c>
      <c r="D31" s="58">
        <v>1</v>
      </c>
      <c r="E31" s="12"/>
      <c r="F31" s="53">
        <f t="shared" si="0"/>
        <v>0</v>
      </c>
    </row>
    <row r="32" spans="1:6" x14ac:dyDescent="0.25">
      <c r="A32" s="38"/>
      <c r="B32" s="61"/>
      <c r="C32" s="57"/>
      <c r="D32" s="58"/>
      <c r="E32" s="12"/>
      <c r="F32" s="53"/>
    </row>
    <row r="33" spans="1:6" x14ac:dyDescent="0.25">
      <c r="A33" s="38" t="s">
        <v>66</v>
      </c>
      <c r="B33" s="61" t="s">
        <v>102</v>
      </c>
      <c r="C33" s="57" t="s">
        <v>28</v>
      </c>
      <c r="D33" s="58">
        <v>1</v>
      </c>
      <c r="E33" s="12"/>
      <c r="F33" s="53">
        <f>E33*D33</f>
        <v>0</v>
      </c>
    </row>
    <row r="34" spans="1:6" x14ac:dyDescent="0.25">
      <c r="A34" s="38"/>
      <c r="B34" s="61"/>
      <c r="C34" s="57"/>
      <c r="D34" s="58"/>
      <c r="E34" s="12"/>
      <c r="F34" s="53">
        <f t="shared" si="0"/>
        <v>0</v>
      </c>
    </row>
    <row r="35" spans="1:6" ht="55.5" customHeight="1" x14ac:dyDescent="0.25">
      <c r="A35" s="49" t="s">
        <v>72</v>
      </c>
      <c r="B35" s="62" t="s">
        <v>124</v>
      </c>
      <c r="C35" s="57" t="s">
        <v>25</v>
      </c>
      <c r="D35" s="63">
        <v>3</v>
      </c>
      <c r="E35" s="12"/>
      <c r="F35" s="53">
        <f>E35*D35</f>
        <v>0</v>
      </c>
    </row>
    <row r="36" spans="1:6" ht="9" customHeight="1" x14ac:dyDescent="0.25">
      <c r="A36" s="49"/>
      <c r="B36" s="62"/>
      <c r="C36" s="57"/>
      <c r="D36" s="63"/>
      <c r="E36" s="12"/>
      <c r="F36" s="53"/>
    </row>
    <row r="37" spans="1:6" x14ac:dyDescent="0.25">
      <c r="A37" s="49" t="s">
        <v>73</v>
      </c>
      <c r="B37" s="62" t="s">
        <v>104</v>
      </c>
      <c r="C37" s="57" t="s">
        <v>25</v>
      </c>
      <c r="D37" s="63">
        <v>3</v>
      </c>
      <c r="E37" s="12"/>
      <c r="F37" s="53">
        <f>E37*D37</f>
        <v>0</v>
      </c>
    </row>
    <row r="38" spans="1:6" ht="8.25" customHeight="1" x14ac:dyDescent="0.25">
      <c r="A38" s="49"/>
      <c r="B38" s="62"/>
      <c r="C38" s="57"/>
      <c r="D38" s="63"/>
      <c r="E38" s="12"/>
      <c r="F38" s="53"/>
    </row>
    <row r="39" spans="1:6" ht="25.5" x14ac:dyDescent="0.25">
      <c r="A39" s="49" t="s">
        <v>115</v>
      </c>
      <c r="B39" s="62" t="s">
        <v>109</v>
      </c>
      <c r="C39" s="57" t="s">
        <v>28</v>
      </c>
      <c r="D39" s="63">
        <v>1</v>
      </c>
      <c r="E39" s="12"/>
      <c r="F39" s="53">
        <f>E39*D39</f>
        <v>0</v>
      </c>
    </row>
    <row r="40" spans="1:6" ht="9" customHeight="1" x14ac:dyDescent="0.25">
      <c r="A40" s="49"/>
      <c r="B40" s="62"/>
      <c r="C40" s="57"/>
      <c r="D40" s="63"/>
      <c r="E40" s="12"/>
      <c r="F40" s="53"/>
    </row>
    <row r="41" spans="1:6" ht="25.5" x14ac:dyDescent="0.25">
      <c r="A41" s="49" t="s">
        <v>116</v>
      </c>
      <c r="B41" s="62" t="s">
        <v>177</v>
      </c>
      <c r="C41" s="57" t="s">
        <v>11</v>
      </c>
      <c r="D41" s="63">
        <v>25</v>
      </c>
      <c r="E41" s="12"/>
      <c r="F41" s="53">
        <f>D41*E41</f>
        <v>0</v>
      </c>
    </row>
    <row r="42" spans="1:6" ht="8.25" customHeight="1" x14ac:dyDescent="0.25">
      <c r="A42" s="49"/>
      <c r="B42" s="62"/>
      <c r="C42" s="57"/>
      <c r="D42" s="58"/>
      <c r="E42" s="12"/>
      <c r="F42" s="53"/>
    </row>
    <row r="43" spans="1:6" ht="51" x14ac:dyDescent="0.25">
      <c r="A43" s="49" t="s">
        <v>117</v>
      </c>
      <c r="B43" s="62" t="s">
        <v>77</v>
      </c>
      <c r="C43" s="57" t="s">
        <v>28</v>
      </c>
      <c r="D43" s="58">
        <v>1</v>
      </c>
      <c r="E43" s="12"/>
      <c r="F43" s="53">
        <f>E43*D43</f>
        <v>0</v>
      </c>
    </row>
    <row r="44" spans="1:6" ht="11.25" customHeight="1" thickBot="1" x14ac:dyDescent="0.3">
      <c r="A44" s="49"/>
      <c r="B44" s="62"/>
      <c r="C44" s="57"/>
      <c r="D44" s="58"/>
      <c r="E44" s="12"/>
      <c r="F44" s="53"/>
    </row>
    <row r="45" spans="1:6" x14ac:dyDescent="0.25">
      <c r="A45" s="64"/>
      <c r="B45" s="65" t="s">
        <v>140</v>
      </c>
      <c r="C45" s="66"/>
      <c r="D45" s="67"/>
      <c r="E45" s="25"/>
      <c r="F45" s="68">
        <f>SUM(F14:F43)</f>
        <v>0</v>
      </c>
    </row>
    <row r="46" spans="1:6" x14ac:dyDescent="0.25">
      <c r="A46" s="69"/>
      <c r="B46" s="70"/>
      <c r="C46" s="71"/>
      <c r="D46" s="72"/>
      <c r="E46" s="24"/>
      <c r="F46" s="73">
        <f t="shared" si="0"/>
        <v>0</v>
      </c>
    </row>
    <row r="47" spans="1:6" x14ac:dyDescent="0.25">
      <c r="A47" s="74" t="s">
        <v>12</v>
      </c>
      <c r="B47" s="75" t="s">
        <v>21</v>
      </c>
      <c r="C47" s="76"/>
      <c r="D47" s="77"/>
      <c r="E47" s="14"/>
      <c r="F47" s="78">
        <f t="shared" si="0"/>
        <v>0</v>
      </c>
    </row>
    <row r="48" spans="1:6" ht="81.75" customHeight="1" x14ac:dyDescent="0.25">
      <c r="A48" s="49"/>
      <c r="B48" s="79" t="s">
        <v>178</v>
      </c>
      <c r="C48" s="57"/>
      <c r="D48" s="58"/>
      <c r="E48" s="12"/>
      <c r="F48" s="53">
        <f t="shared" si="0"/>
        <v>0</v>
      </c>
    </row>
    <row r="49" spans="1:6" x14ac:dyDescent="0.25">
      <c r="A49" s="49"/>
      <c r="B49" s="56"/>
      <c r="C49" s="57"/>
      <c r="D49" s="58"/>
      <c r="E49" s="12"/>
      <c r="F49" s="53">
        <f t="shared" si="0"/>
        <v>0</v>
      </c>
    </row>
    <row r="50" spans="1:6" ht="38.25" x14ac:dyDescent="0.25">
      <c r="A50" s="49" t="s">
        <v>13</v>
      </c>
      <c r="B50" s="59" t="s">
        <v>56</v>
      </c>
      <c r="C50" s="57" t="s">
        <v>11</v>
      </c>
      <c r="D50" s="58">
        <v>52</v>
      </c>
      <c r="E50" s="12"/>
      <c r="F50" s="53">
        <f>E50*D50</f>
        <v>0</v>
      </c>
    </row>
    <row r="51" spans="1:6" x14ac:dyDescent="0.25">
      <c r="A51" s="49"/>
      <c r="B51" s="59"/>
      <c r="C51" s="57"/>
      <c r="D51" s="58"/>
      <c r="E51" s="12"/>
      <c r="F51" s="53">
        <f t="shared" si="0"/>
        <v>0</v>
      </c>
    </row>
    <row r="52" spans="1:6" ht="25.5" x14ac:dyDescent="0.25">
      <c r="A52" s="49" t="s">
        <v>14</v>
      </c>
      <c r="B52" s="56" t="s">
        <v>57</v>
      </c>
      <c r="C52" s="57" t="s">
        <v>6</v>
      </c>
      <c r="D52" s="58">
        <v>63</v>
      </c>
      <c r="E52" s="12"/>
      <c r="F52" s="53">
        <f>E52*D52</f>
        <v>0</v>
      </c>
    </row>
    <row r="53" spans="1:6" x14ac:dyDescent="0.25">
      <c r="A53" s="49"/>
      <c r="B53" s="59"/>
      <c r="C53" s="57"/>
      <c r="D53" s="58"/>
      <c r="E53" s="12"/>
      <c r="F53" s="53">
        <f t="shared" si="0"/>
        <v>0</v>
      </c>
    </row>
    <row r="54" spans="1:6" ht="87.75" customHeight="1" x14ac:dyDescent="0.25">
      <c r="A54" s="49" t="s">
        <v>15</v>
      </c>
      <c r="B54" s="80" t="s">
        <v>78</v>
      </c>
      <c r="C54" s="57"/>
      <c r="D54" s="58"/>
      <c r="E54" s="12"/>
      <c r="F54" s="53">
        <f t="shared" si="0"/>
        <v>0</v>
      </c>
    </row>
    <row r="55" spans="1:6" x14ac:dyDescent="0.25">
      <c r="A55" s="49"/>
      <c r="B55" s="56" t="s">
        <v>34</v>
      </c>
      <c r="C55" s="57" t="s">
        <v>11</v>
      </c>
      <c r="D55" s="63">
        <v>5</v>
      </c>
      <c r="E55" s="12"/>
      <c r="F55" s="53">
        <f t="shared" si="0"/>
        <v>0</v>
      </c>
    </row>
    <row r="56" spans="1:6" x14ac:dyDescent="0.25">
      <c r="A56" s="49"/>
      <c r="B56" s="81" t="s">
        <v>35</v>
      </c>
      <c r="C56" s="57" t="s">
        <v>11</v>
      </c>
      <c r="D56" s="63">
        <v>4</v>
      </c>
      <c r="E56" s="12"/>
      <c r="F56" s="53">
        <f>E56*D56</f>
        <v>0</v>
      </c>
    </row>
    <row r="57" spans="1:6" x14ac:dyDescent="0.25">
      <c r="A57" s="49"/>
      <c r="B57" s="81" t="s">
        <v>103</v>
      </c>
      <c r="C57" s="57" t="s">
        <v>11</v>
      </c>
      <c r="D57" s="63">
        <v>4</v>
      </c>
      <c r="E57" s="12"/>
      <c r="F57" s="53">
        <f>E57*D57</f>
        <v>0</v>
      </c>
    </row>
    <row r="58" spans="1:6" x14ac:dyDescent="0.25">
      <c r="A58" s="49"/>
      <c r="B58" s="81"/>
      <c r="C58" s="57"/>
      <c r="D58" s="58"/>
      <c r="E58" s="12"/>
      <c r="F58" s="53">
        <f t="shared" si="0"/>
        <v>0</v>
      </c>
    </row>
    <row r="59" spans="1:6" ht="76.5" x14ac:dyDescent="0.25">
      <c r="A59" s="49" t="s">
        <v>16</v>
      </c>
      <c r="B59" s="80" t="s">
        <v>58</v>
      </c>
      <c r="C59" s="57"/>
      <c r="D59" s="58"/>
      <c r="E59" s="12"/>
      <c r="F59" s="53">
        <f t="shared" si="0"/>
        <v>0</v>
      </c>
    </row>
    <row r="60" spans="1:6" x14ac:dyDescent="0.25">
      <c r="A60" s="49"/>
      <c r="B60" s="80" t="s">
        <v>34</v>
      </c>
      <c r="C60" s="57" t="s">
        <v>11</v>
      </c>
      <c r="D60" s="63">
        <v>15</v>
      </c>
      <c r="E60" s="12"/>
      <c r="F60" s="53">
        <f t="shared" si="0"/>
        <v>0</v>
      </c>
    </row>
    <row r="61" spans="1:6" x14ac:dyDescent="0.25">
      <c r="A61" s="49"/>
      <c r="B61" s="80" t="s">
        <v>35</v>
      </c>
      <c r="C61" s="57" t="s">
        <v>11</v>
      </c>
      <c r="D61" s="58">
        <v>3</v>
      </c>
      <c r="E61" s="12"/>
      <c r="F61" s="53">
        <f t="shared" si="0"/>
        <v>0</v>
      </c>
    </row>
    <row r="62" spans="1:6" x14ac:dyDescent="0.25">
      <c r="A62" s="49"/>
      <c r="B62" s="80"/>
      <c r="C62" s="57"/>
      <c r="D62" s="58"/>
      <c r="E62" s="12"/>
      <c r="F62" s="53">
        <f t="shared" si="0"/>
        <v>0</v>
      </c>
    </row>
    <row r="63" spans="1:6" ht="41.25" customHeight="1" x14ac:dyDescent="0.25">
      <c r="A63" s="49" t="s">
        <v>17</v>
      </c>
      <c r="B63" s="56" t="s">
        <v>70</v>
      </c>
      <c r="C63" s="57" t="s">
        <v>71</v>
      </c>
      <c r="D63" s="58">
        <v>2</v>
      </c>
      <c r="E63" s="12"/>
      <c r="F63" s="53">
        <f t="shared" si="0"/>
        <v>0</v>
      </c>
    </row>
    <row r="64" spans="1:6" ht="15.75" customHeight="1" thickBot="1" x14ac:dyDescent="0.3">
      <c r="A64" s="49"/>
      <c r="B64" s="81"/>
      <c r="C64" s="57"/>
      <c r="D64" s="58"/>
      <c r="E64" s="12"/>
      <c r="F64" s="53"/>
    </row>
    <row r="65" spans="1:6" ht="16.5" customHeight="1" thickBot="1" x14ac:dyDescent="0.3">
      <c r="A65" s="49"/>
      <c r="B65" s="82" t="s">
        <v>141</v>
      </c>
      <c r="C65" s="83"/>
      <c r="D65" s="84"/>
      <c r="E65" s="13"/>
      <c r="F65" s="85">
        <f>SUM(F49:F63)</f>
        <v>0</v>
      </c>
    </row>
    <row r="66" spans="1:6" x14ac:dyDescent="0.25">
      <c r="A66" s="49"/>
      <c r="B66" s="80"/>
      <c r="C66" s="57"/>
      <c r="D66" s="58"/>
      <c r="E66" s="12"/>
      <c r="F66" s="53">
        <f t="shared" si="0"/>
        <v>0</v>
      </c>
    </row>
    <row r="67" spans="1:6" x14ac:dyDescent="0.25">
      <c r="A67" s="74" t="s">
        <v>22</v>
      </c>
      <c r="B67" s="79" t="s">
        <v>23</v>
      </c>
      <c r="C67" s="76"/>
      <c r="D67" s="77"/>
      <c r="E67" s="14"/>
      <c r="F67" s="78">
        <f t="shared" si="0"/>
        <v>0</v>
      </c>
    </row>
    <row r="68" spans="1:6" x14ac:dyDescent="0.25">
      <c r="A68" s="74"/>
      <c r="B68" s="79"/>
      <c r="C68" s="57"/>
      <c r="D68" s="58"/>
      <c r="E68" s="12"/>
      <c r="F68" s="53">
        <f t="shared" si="0"/>
        <v>0</v>
      </c>
    </row>
    <row r="69" spans="1:6" ht="17.25" customHeight="1" x14ac:dyDescent="0.25">
      <c r="A69" s="49" t="s">
        <v>24</v>
      </c>
      <c r="B69" s="56" t="s">
        <v>59</v>
      </c>
      <c r="C69" s="86" t="s">
        <v>71</v>
      </c>
      <c r="D69" s="58">
        <v>25</v>
      </c>
      <c r="E69" s="12"/>
      <c r="F69" s="53">
        <f t="shared" si="0"/>
        <v>0</v>
      </c>
    </row>
    <row r="70" spans="1:6" x14ac:dyDescent="0.25">
      <c r="A70" s="49"/>
      <c r="B70" s="56"/>
      <c r="C70" s="57"/>
      <c r="D70" s="58"/>
      <c r="E70" s="12"/>
      <c r="F70" s="53">
        <f t="shared" si="0"/>
        <v>0</v>
      </c>
    </row>
    <row r="71" spans="1:6" ht="47.25" customHeight="1" x14ac:dyDescent="0.25">
      <c r="A71" s="49" t="s">
        <v>26</v>
      </c>
      <c r="B71" s="62" t="s">
        <v>105</v>
      </c>
      <c r="C71" s="57" t="s">
        <v>11</v>
      </c>
      <c r="D71" s="58">
        <v>115</v>
      </c>
      <c r="E71" s="12"/>
      <c r="F71" s="53">
        <f>E71*D71</f>
        <v>0</v>
      </c>
    </row>
    <row r="72" spans="1:6" x14ac:dyDescent="0.25">
      <c r="A72" s="49"/>
      <c r="B72" s="87"/>
      <c r="C72" s="57"/>
      <c r="D72" s="58"/>
      <c r="E72" s="12"/>
      <c r="F72" s="53">
        <f t="shared" si="0"/>
        <v>0</v>
      </c>
    </row>
    <row r="73" spans="1:6" ht="51" x14ac:dyDescent="0.25">
      <c r="A73" s="49" t="s">
        <v>27</v>
      </c>
      <c r="B73" s="62" t="s">
        <v>98</v>
      </c>
      <c r="C73" s="57" t="s">
        <v>11</v>
      </c>
      <c r="D73" s="58">
        <v>55</v>
      </c>
      <c r="E73" s="12"/>
      <c r="F73" s="53">
        <f>E73*D73</f>
        <v>0</v>
      </c>
    </row>
    <row r="74" spans="1:6" x14ac:dyDescent="0.25">
      <c r="A74" s="49"/>
      <c r="B74" s="62"/>
      <c r="C74" s="57"/>
      <c r="D74" s="58"/>
      <c r="E74" s="12"/>
      <c r="F74" s="53"/>
    </row>
    <row r="75" spans="1:6" ht="25.5" x14ac:dyDescent="0.25">
      <c r="A75" s="49" t="s">
        <v>67</v>
      </c>
      <c r="B75" s="62" t="s">
        <v>106</v>
      </c>
      <c r="C75" s="57" t="s">
        <v>11</v>
      </c>
      <c r="D75" s="58">
        <v>92</v>
      </c>
      <c r="E75" s="12"/>
      <c r="F75" s="53">
        <f>E75*D75</f>
        <v>0</v>
      </c>
    </row>
    <row r="76" spans="1:6" x14ac:dyDescent="0.25">
      <c r="A76" s="49"/>
      <c r="B76" s="56"/>
      <c r="C76" s="57"/>
      <c r="D76" s="58"/>
      <c r="E76" s="12"/>
      <c r="F76" s="53">
        <f>E76*D76</f>
        <v>0</v>
      </c>
    </row>
    <row r="77" spans="1:6" ht="44.25" customHeight="1" x14ac:dyDescent="0.25">
      <c r="A77" s="49" t="s">
        <v>45</v>
      </c>
      <c r="B77" s="88" t="s">
        <v>79</v>
      </c>
      <c r="C77" s="57" t="s">
        <v>28</v>
      </c>
      <c r="D77" s="58">
        <v>1</v>
      </c>
      <c r="E77" s="12"/>
      <c r="F77" s="53">
        <f>E77*D77</f>
        <v>0</v>
      </c>
    </row>
    <row r="78" spans="1:6" ht="18" customHeight="1" x14ac:dyDescent="0.25">
      <c r="A78" s="49"/>
      <c r="B78" s="88"/>
      <c r="C78" s="57"/>
      <c r="D78" s="58"/>
      <c r="E78" s="12"/>
      <c r="F78" s="53"/>
    </row>
    <row r="79" spans="1:6" ht="30" customHeight="1" x14ac:dyDescent="0.25">
      <c r="A79" s="49" t="s">
        <v>118</v>
      </c>
      <c r="B79" s="88" t="s">
        <v>125</v>
      </c>
      <c r="C79" s="57" t="s">
        <v>25</v>
      </c>
      <c r="D79" s="58">
        <v>3</v>
      </c>
      <c r="E79" s="12"/>
      <c r="F79" s="53">
        <f>E79*D79</f>
        <v>0</v>
      </c>
    </row>
    <row r="80" spans="1:6" x14ac:dyDescent="0.25">
      <c r="A80" s="49"/>
      <c r="B80" s="60"/>
      <c r="C80" s="57"/>
      <c r="D80" s="58"/>
      <c r="E80" s="12"/>
      <c r="F80" s="53">
        <f>E80*D80</f>
        <v>0</v>
      </c>
    </row>
    <row r="81" spans="1:6" x14ac:dyDescent="0.25">
      <c r="A81" s="89" t="s">
        <v>119</v>
      </c>
      <c r="B81" s="90" t="s">
        <v>65</v>
      </c>
      <c r="C81" s="91" t="s">
        <v>25</v>
      </c>
      <c r="D81" s="92">
        <v>6</v>
      </c>
      <c r="E81" s="17"/>
      <c r="F81" s="93">
        <f>E81*D81</f>
        <v>0</v>
      </c>
    </row>
    <row r="82" spans="1:6" x14ac:dyDescent="0.25">
      <c r="A82" s="69"/>
      <c r="B82" s="94"/>
      <c r="C82" s="95"/>
      <c r="D82" s="96"/>
      <c r="E82" s="18"/>
      <c r="F82" s="73">
        <f>E82*D82</f>
        <v>0</v>
      </c>
    </row>
    <row r="83" spans="1:6" ht="53.25" customHeight="1" x14ac:dyDescent="0.25">
      <c r="A83" s="49" t="s">
        <v>120</v>
      </c>
      <c r="B83" s="60" t="s">
        <v>215</v>
      </c>
      <c r="C83" s="57" t="s">
        <v>11</v>
      </c>
      <c r="D83" s="58">
        <v>25</v>
      </c>
      <c r="E83" s="12"/>
      <c r="F83" s="53">
        <f>E83*D83</f>
        <v>0</v>
      </c>
    </row>
    <row r="84" spans="1:6" ht="15.75" thickBot="1" x14ac:dyDescent="0.3">
      <c r="A84" s="49"/>
      <c r="B84" s="61"/>
      <c r="C84" s="57"/>
      <c r="D84" s="58"/>
      <c r="E84" s="12"/>
      <c r="F84" s="53"/>
    </row>
    <row r="85" spans="1:6" ht="15.75" thickBot="1" x14ac:dyDescent="0.3">
      <c r="A85" s="49"/>
      <c r="B85" s="82" t="s">
        <v>142</v>
      </c>
      <c r="C85" s="83"/>
      <c r="D85" s="84"/>
      <c r="E85" s="13"/>
      <c r="F85" s="85">
        <f>SUM(F68:F83)</f>
        <v>0</v>
      </c>
    </row>
    <row r="86" spans="1:6" x14ac:dyDescent="0.25">
      <c r="A86" s="49"/>
      <c r="B86" s="97"/>
      <c r="C86" s="98"/>
      <c r="D86" s="99"/>
      <c r="E86" s="15"/>
      <c r="F86" s="100"/>
    </row>
    <row r="87" spans="1:6" x14ac:dyDescent="0.25">
      <c r="A87" s="43" t="s">
        <v>160</v>
      </c>
      <c r="B87" s="101" t="s">
        <v>46</v>
      </c>
      <c r="C87" s="76"/>
      <c r="D87" s="77"/>
      <c r="E87" s="14"/>
      <c r="F87" s="78">
        <f t="shared" ref="F87:F93" si="1">E87*D87</f>
        <v>0</v>
      </c>
    </row>
    <row r="88" spans="1:6" x14ac:dyDescent="0.25">
      <c r="A88" s="38"/>
      <c r="B88" s="88"/>
      <c r="C88" s="57"/>
      <c r="D88" s="58"/>
      <c r="E88" s="12"/>
      <c r="F88" s="53">
        <f t="shared" si="1"/>
        <v>0</v>
      </c>
    </row>
    <row r="89" spans="1:6" ht="75" customHeight="1" x14ac:dyDescent="0.25">
      <c r="A89" s="38" t="s">
        <v>36</v>
      </c>
      <c r="B89" s="60" t="s">
        <v>96</v>
      </c>
      <c r="C89" s="57" t="s">
        <v>25</v>
      </c>
      <c r="D89" s="58">
        <v>1</v>
      </c>
      <c r="E89" s="12"/>
      <c r="F89" s="53">
        <f t="shared" si="1"/>
        <v>0</v>
      </c>
    </row>
    <row r="90" spans="1:6" x14ac:dyDescent="0.25">
      <c r="A90" s="38"/>
      <c r="B90" s="88"/>
      <c r="C90" s="57"/>
      <c r="D90" s="58"/>
      <c r="E90" s="12"/>
      <c r="F90" s="53">
        <f t="shared" si="1"/>
        <v>0</v>
      </c>
    </row>
    <row r="91" spans="1:6" ht="51" x14ac:dyDescent="0.25">
      <c r="A91" s="38" t="s">
        <v>42</v>
      </c>
      <c r="B91" s="88" t="s">
        <v>69</v>
      </c>
      <c r="C91" s="57" t="s">
        <v>25</v>
      </c>
      <c r="D91" s="58">
        <v>1</v>
      </c>
      <c r="E91" s="12"/>
      <c r="F91" s="53">
        <f t="shared" si="1"/>
        <v>0</v>
      </c>
    </row>
    <row r="92" spans="1:6" x14ac:dyDescent="0.25">
      <c r="A92" s="38"/>
      <c r="B92" s="88"/>
      <c r="C92" s="57"/>
      <c r="D92" s="58"/>
      <c r="E92" s="12"/>
      <c r="F92" s="53">
        <f t="shared" si="1"/>
        <v>0</v>
      </c>
    </row>
    <row r="93" spans="1:6" ht="56.25" customHeight="1" x14ac:dyDescent="0.25">
      <c r="A93" s="49" t="s">
        <v>43</v>
      </c>
      <c r="B93" s="56" t="s">
        <v>181</v>
      </c>
      <c r="C93" s="57" t="s">
        <v>25</v>
      </c>
      <c r="D93" s="58">
        <v>6</v>
      </c>
      <c r="E93" s="12"/>
      <c r="F93" s="53">
        <f t="shared" si="1"/>
        <v>0</v>
      </c>
    </row>
    <row r="94" spans="1:6" ht="14.25" customHeight="1" thickBot="1" x14ac:dyDescent="0.3">
      <c r="A94" s="49"/>
      <c r="B94" s="59"/>
      <c r="C94" s="57"/>
      <c r="D94" s="58"/>
      <c r="E94" s="12"/>
      <c r="F94" s="53"/>
    </row>
    <row r="95" spans="1:6" ht="14.25" customHeight="1" thickBot="1" x14ac:dyDescent="0.3">
      <c r="A95" s="49"/>
      <c r="B95" s="82" t="s">
        <v>156</v>
      </c>
      <c r="C95" s="83"/>
      <c r="D95" s="84"/>
      <c r="E95" s="13"/>
      <c r="F95" s="85">
        <f>SUM(F89:F93)</f>
        <v>0</v>
      </c>
    </row>
    <row r="96" spans="1:6" ht="14.25" customHeight="1" x14ac:dyDescent="0.25">
      <c r="A96" s="49"/>
      <c r="B96" s="56"/>
      <c r="C96" s="57"/>
      <c r="D96" s="58"/>
      <c r="E96" s="12"/>
      <c r="F96" s="53">
        <f t="shared" ref="F96:F124" si="2">E96*D96</f>
        <v>0</v>
      </c>
    </row>
    <row r="97" spans="1:6" ht="20.25" customHeight="1" x14ac:dyDescent="0.25">
      <c r="A97" s="74" t="s">
        <v>161</v>
      </c>
      <c r="B97" s="79" t="s">
        <v>114</v>
      </c>
      <c r="C97" s="76"/>
      <c r="D97" s="77"/>
      <c r="E97" s="14"/>
      <c r="F97" s="78">
        <f t="shared" si="2"/>
        <v>0</v>
      </c>
    </row>
    <row r="98" spans="1:6" ht="20.25" customHeight="1" x14ac:dyDescent="0.25">
      <c r="A98" s="49"/>
      <c r="B98" s="56"/>
      <c r="C98" s="57"/>
      <c r="D98" s="58"/>
      <c r="E98" s="12"/>
      <c r="F98" s="53">
        <f t="shared" si="2"/>
        <v>0</v>
      </c>
    </row>
    <row r="99" spans="1:6" ht="65.25" customHeight="1" x14ac:dyDescent="0.25">
      <c r="A99" s="49" t="s">
        <v>37</v>
      </c>
      <c r="B99" s="56" t="s">
        <v>137</v>
      </c>
      <c r="C99" s="57" t="s">
        <v>11</v>
      </c>
      <c r="D99" s="58">
        <v>6</v>
      </c>
      <c r="E99" s="12"/>
      <c r="F99" s="53">
        <f t="shared" si="2"/>
        <v>0</v>
      </c>
    </row>
    <row r="100" spans="1:6" ht="17.25" customHeight="1" x14ac:dyDescent="0.25">
      <c r="A100" s="49"/>
      <c r="B100" s="56"/>
      <c r="C100" s="57"/>
      <c r="D100" s="58"/>
      <c r="E100" s="12"/>
      <c r="F100" s="53">
        <f t="shared" si="2"/>
        <v>0</v>
      </c>
    </row>
    <row r="101" spans="1:6" ht="52.5" customHeight="1" x14ac:dyDescent="0.25">
      <c r="A101" s="49" t="s">
        <v>38</v>
      </c>
      <c r="B101" s="56" t="s">
        <v>112</v>
      </c>
      <c r="C101" s="57" t="s">
        <v>28</v>
      </c>
      <c r="D101" s="58">
        <v>1</v>
      </c>
      <c r="E101" s="12"/>
      <c r="F101" s="53">
        <f t="shared" si="2"/>
        <v>0</v>
      </c>
    </row>
    <row r="102" spans="1:6" ht="17.25" customHeight="1" x14ac:dyDescent="0.25">
      <c r="A102" s="49"/>
      <c r="B102" s="56"/>
      <c r="C102" s="57"/>
      <c r="D102" s="58"/>
      <c r="E102" s="12"/>
      <c r="F102" s="53">
        <f t="shared" si="2"/>
        <v>0</v>
      </c>
    </row>
    <row r="103" spans="1:6" ht="55.5" customHeight="1" x14ac:dyDescent="0.25">
      <c r="A103" s="49" t="s">
        <v>39</v>
      </c>
      <c r="B103" s="56" t="s">
        <v>113</v>
      </c>
      <c r="C103" s="57" t="s">
        <v>28</v>
      </c>
      <c r="D103" s="58">
        <v>1</v>
      </c>
      <c r="E103" s="12"/>
      <c r="F103" s="53">
        <f t="shared" si="2"/>
        <v>0</v>
      </c>
    </row>
    <row r="104" spans="1:6" ht="18" customHeight="1" x14ac:dyDescent="0.25">
      <c r="A104" s="49"/>
      <c r="B104" s="56"/>
      <c r="C104" s="57"/>
      <c r="D104" s="58"/>
      <c r="E104" s="12"/>
      <c r="F104" s="53">
        <f t="shared" si="2"/>
        <v>0</v>
      </c>
    </row>
    <row r="105" spans="1:6" ht="58.5" customHeight="1" x14ac:dyDescent="0.25">
      <c r="A105" s="49" t="s">
        <v>40</v>
      </c>
      <c r="B105" s="56" t="s">
        <v>126</v>
      </c>
      <c r="C105" s="57"/>
      <c r="D105" s="58"/>
      <c r="E105" s="12"/>
      <c r="F105" s="53"/>
    </row>
    <row r="106" spans="1:6" ht="18.75" customHeight="1" x14ac:dyDescent="0.25">
      <c r="A106" s="49"/>
      <c r="B106" s="102" t="s">
        <v>127</v>
      </c>
      <c r="C106" s="57" t="s">
        <v>82</v>
      </c>
      <c r="D106" s="58">
        <v>20</v>
      </c>
      <c r="E106" s="12"/>
      <c r="F106" s="53">
        <f>E106*D106</f>
        <v>0</v>
      </c>
    </row>
    <row r="107" spans="1:6" ht="18.75" customHeight="1" x14ac:dyDescent="0.25">
      <c r="A107" s="49"/>
      <c r="B107" s="102" t="s">
        <v>128</v>
      </c>
      <c r="C107" s="57" t="s">
        <v>129</v>
      </c>
      <c r="D107" s="58">
        <v>25</v>
      </c>
      <c r="E107" s="12"/>
      <c r="F107" s="53">
        <f>D107*E107</f>
        <v>0</v>
      </c>
    </row>
    <row r="108" spans="1:6" ht="18.75" customHeight="1" x14ac:dyDescent="0.25">
      <c r="A108" s="49"/>
      <c r="B108" s="56"/>
      <c r="C108" s="57"/>
      <c r="D108" s="58"/>
      <c r="E108" s="12"/>
      <c r="F108" s="53">
        <f t="shared" si="2"/>
        <v>0</v>
      </c>
    </row>
    <row r="109" spans="1:6" ht="42" customHeight="1" x14ac:dyDescent="0.25">
      <c r="A109" s="49" t="s">
        <v>162</v>
      </c>
      <c r="B109" s="59" t="s">
        <v>182</v>
      </c>
      <c r="C109" s="57" t="s">
        <v>130</v>
      </c>
      <c r="D109" s="58">
        <v>0.25</v>
      </c>
      <c r="E109" s="12"/>
      <c r="F109" s="53">
        <f t="shared" si="2"/>
        <v>0</v>
      </c>
    </row>
    <row r="110" spans="1:6" ht="18" customHeight="1" x14ac:dyDescent="0.25">
      <c r="A110" s="49"/>
      <c r="B110" s="59"/>
      <c r="C110" s="57"/>
      <c r="D110" s="58"/>
      <c r="E110" s="12"/>
      <c r="F110" s="53">
        <f t="shared" si="2"/>
        <v>0</v>
      </c>
    </row>
    <row r="111" spans="1:6" ht="62.25" customHeight="1" x14ac:dyDescent="0.25">
      <c r="A111" s="49" t="s">
        <v>163</v>
      </c>
      <c r="B111" s="59" t="s">
        <v>131</v>
      </c>
      <c r="C111" s="57" t="s">
        <v>11</v>
      </c>
      <c r="D111" s="58">
        <v>5</v>
      </c>
      <c r="E111" s="12"/>
      <c r="F111" s="53">
        <f t="shared" si="2"/>
        <v>0</v>
      </c>
    </row>
    <row r="112" spans="1:6" ht="19.5" customHeight="1" x14ac:dyDescent="0.25">
      <c r="A112" s="89"/>
      <c r="B112" s="103"/>
      <c r="C112" s="91"/>
      <c r="D112" s="92"/>
      <c r="E112" s="17"/>
      <c r="F112" s="93">
        <f t="shared" si="2"/>
        <v>0</v>
      </c>
    </row>
    <row r="113" spans="1:6" ht="75.75" customHeight="1" x14ac:dyDescent="0.25">
      <c r="A113" s="69" t="s">
        <v>164</v>
      </c>
      <c r="B113" s="104" t="s">
        <v>132</v>
      </c>
      <c r="C113" s="95"/>
      <c r="D113" s="96"/>
      <c r="E113" s="18"/>
      <c r="F113" s="73">
        <f t="shared" si="2"/>
        <v>0</v>
      </c>
    </row>
    <row r="114" spans="1:6" ht="19.5" customHeight="1" x14ac:dyDescent="0.25">
      <c r="A114" s="49"/>
      <c r="B114" s="105" t="s">
        <v>133</v>
      </c>
      <c r="C114" s="57" t="s">
        <v>129</v>
      </c>
      <c r="D114" s="58">
        <v>50</v>
      </c>
      <c r="E114" s="12"/>
      <c r="F114" s="53">
        <f t="shared" si="2"/>
        <v>0</v>
      </c>
    </row>
    <row r="115" spans="1:6" ht="19.5" customHeight="1" x14ac:dyDescent="0.25">
      <c r="A115" s="49"/>
      <c r="B115" s="105" t="s">
        <v>134</v>
      </c>
      <c r="C115" s="57" t="s">
        <v>11</v>
      </c>
      <c r="D115" s="58">
        <v>3.5</v>
      </c>
      <c r="E115" s="12"/>
      <c r="F115" s="53">
        <f t="shared" si="2"/>
        <v>0</v>
      </c>
    </row>
    <row r="116" spans="1:6" ht="16.5" customHeight="1" thickBot="1" x14ac:dyDescent="0.3">
      <c r="A116" s="49"/>
      <c r="B116" s="105"/>
      <c r="C116" s="57"/>
      <c r="D116" s="58"/>
      <c r="E116" s="12"/>
      <c r="F116" s="53"/>
    </row>
    <row r="117" spans="1:6" s="109" customFormat="1" ht="16.5" customHeight="1" thickBot="1" x14ac:dyDescent="0.3">
      <c r="A117" s="49"/>
      <c r="B117" s="82" t="s">
        <v>157</v>
      </c>
      <c r="C117" s="106"/>
      <c r="D117" s="107"/>
      <c r="E117" s="16"/>
      <c r="F117" s="108">
        <f>SUM(F99:F115)</f>
        <v>0</v>
      </c>
    </row>
    <row r="118" spans="1:6" ht="16.5" customHeight="1" x14ac:dyDescent="0.25">
      <c r="A118" s="38"/>
      <c r="B118" s="88"/>
      <c r="C118" s="57"/>
      <c r="D118" s="58"/>
      <c r="E118" s="12"/>
      <c r="F118" s="53">
        <f t="shared" si="2"/>
        <v>0</v>
      </c>
    </row>
    <row r="119" spans="1:6" x14ac:dyDescent="0.25">
      <c r="A119" s="43" t="s">
        <v>47</v>
      </c>
      <c r="B119" s="101" t="s">
        <v>30</v>
      </c>
      <c r="C119" s="57"/>
      <c r="D119" s="58"/>
      <c r="E119" s="12"/>
      <c r="F119" s="53">
        <f t="shared" si="2"/>
        <v>0</v>
      </c>
    </row>
    <row r="120" spans="1:6" x14ac:dyDescent="0.25">
      <c r="A120" s="43"/>
      <c r="B120" s="101"/>
      <c r="C120" s="57"/>
      <c r="D120" s="58"/>
      <c r="E120" s="12"/>
      <c r="F120" s="53">
        <f t="shared" si="2"/>
        <v>0</v>
      </c>
    </row>
    <row r="121" spans="1:6" ht="42.75" customHeight="1" x14ac:dyDescent="0.25">
      <c r="A121" s="38" t="s">
        <v>44</v>
      </c>
      <c r="B121" s="88" t="s">
        <v>138</v>
      </c>
      <c r="C121" s="57"/>
      <c r="D121" s="58"/>
      <c r="E121" s="12"/>
      <c r="F121" s="53">
        <f t="shared" si="2"/>
        <v>0</v>
      </c>
    </row>
    <row r="122" spans="1:6" ht="16.5" customHeight="1" x14ac:dyDescent="0.25">
      <c r="A122" s="38"/>
      <c r="B122" s="110" t="s">
        <v>136</v>
      </c>
      <c r="C122" s="57" t="s">
        <v>25</v>
      </c>
      <c r="D122" s="58">
        <v>1</v>
      </c>
      <c r="E122" s="12"/>
      <c r="F122" s="53">
        <f t="shared" si="2"/>
        <v>0</v>
      </c>
    </row>
    <row r="123" spans="1:6" ht="16.5" customHeight="1" x14ac:dyDescent="0.25">
      <c r="A123" s="38"/>
      <c r="B123" s="110" t="s">
        <v>107</v>
      </c>
      <c r="C123" s="57" t="s">
        <v>25</v>
      </c>
      <c r="D123" s="58">
        <v>3</v>
      </c>
      <c r="E123" s="12"/>
      <c r="F123" s="53">
        <f t="shared" si="2"/>
        <v>0</v>
      </c>
    </row>
    <row r="124" spans="1:6" ht="16.5" customHeight="1" x14ac:dyDescent="0.25">
      <c r="A124" s="38"/>
      <c r="B124" s="110" t="s">
        <v>108</v>
      </c>
      <c r="C124" s="57" t="s">
        <v>25</v>
      </c>
      <c r="D124" s="58">
        <v>1</v>
      </c>
      <c r="E124" s="12"/>
      <c r="F124" s="53">
        <f t="shared" si="2"/>
        <v>0</v>
      </c>
    </row>
    <row r="125" spans="1:6" ht="16.5" customHeight="1" x14ac:dyDescent="0.25">
      <c r="A125" s="38"/>
      <c r="B125" s="88"/>
      <c r="C125" s="57"/>
      <c r="D125" s="58"/>
      <c r="E125" s="12"/>
      <c r="F125" s="53"/>
    </row>
    <row r="126" spans="1:6" ht="42" customHeight="1" x14ac:dyDescent="0.25">
      <c r="A126" s="38" t="s">
        <v>48</v>
      </c>
      <c r="B126" s="88" t="s">
        <v>135</v>
      </c>
      <c r="C126" s="57"/>
      <c r="D126" s="58"/>
      <c r="E126" s="12"/>
      <c r="F126" s="53"/>
    </row>
    <row r="127" spans="1:6" ht="15" customHeight="1" x14ac:dyDescent="0.25">
      <c r="A127" s="38"/>
      <c r="B127" s="110" t="s">
        <v>136</v>
      </c>
      <c r="C127" s="57" t="s">
        <v>25</v>
      </c>
      <c r="D127" s="58">
        <v>1</v>
      </c>
      <c r="E127" s="12"/>
      <c r="F127" s="53">
        <f>D127*E127</f>
        <v>0</v>
      </c>
    </row>
    <row r="128" spans="1:6" ht="15" customHeight="1" x14ac:dyDescent="0.25">
      <c r="A128" s="38"/>
      <c r="B128" s="110" t="s">
        <v>107</v>
      </c>
      <c r="C128" s="57" t="s">
        <v>25</v>
      </c>
      <c r="D128" s="58">
        <v>3</v>
      </c>
      <c r="E128" s="12"/>
      <c r="F128" s="53">
        <f t="shared" ref="F128:F129" si="3">D128*E128</f>
        <v>0</v>
      </c>
    </row>
    <row r="129" spans="1:6" ht="15" customHeight="1" x14ac:dyDescent="0.25">
      <c r="A129" s="38"/>
      <c r="B129" s="110" t="s">
        <v>108</v>
      </c>
      <c r="C129" s="57" t="s">
        <v>25</v>
      </c>
      <c r="D129" s="58">
        <v>1</v>
      </c>
      <c r="E129" s="12"/>
      <c r="F129" s="53">
        <f t="shared" si="3"/>
        <v>0</v>
      </c>
    </row>
    <row r="130" spans="1:6" x14ac:dyDescent="0.25">
      <c r="A130" s="38"/>
      <c r="B130" s="88"/>
      <c r="C130" s="57"/>
      <c r="D130" s="58"/>
      <c r="E130" s="12"/>
      <c r="F130" s="53">
        <f t="shared" ref="F130:F135" si="4">E130*D130</f>
        <v>0</v>
      </c>
    </row>
    <row r="131" spans="1:6" ht="38.25" x14ac:dyDescent="0.25">
      <c r="A131" s="38" t="s">
        <v>121</v>
      </c>
      <c r="B131" s="88" t="s">
        <v>49</v>
      </c>
      <c r="C131" s="57" t="s">
        <v>28</v>
      </c>
      <c r="D131" s="58">
        <v>1</v>
      </c>
      <c r="E131" s="12"/>
      <c r="F131" s="53">
        <f t="shared" si="4"/>
        <v>0</v>
      </c>
    </row>
    <row r="132" spans="1:6" x14ac:dyDescent="0.25">
      <c r="A132" s="38"/>
      <c r="B132" s="88"/>
      <c r="C132" s="57"/>
      <c r="D132" s="58"/>
      <c r="E132" s="12"/>
      <c r="F132" s="53">
        <f t="shared" si="4"/>
        <v>0</v>
      </c>
    </row>
    <row r="133" spans="1:6" x14ac:dyDescent="0.25">
      <c r="A133" s="38" t="s">
        <v>122</v>
      </c>
      <c r="B133" s="88" t="s">
        <v>61</v>
      </c>
      <c r="C133" s="57"/>
      <c r="D133" s="58"/>
      <c r="E133" s="12"/>
      <c r="F133" s="53">
        <f t="shared" si="4"/>
        <v>0</v>
      </c>
    </row>
    <row r="134" spans="1:6" x14ac:dyDescent="0.25">
      <c r="A134" s="38"/>
      <c r="B134" s="88" t="s">
        <v>62</v>
      </c>
      <c r="C134" s="57" t="s">
        <v>63</v>
      </c>
      <c r="D134" s="58">
        <v>20</v>
      </c>
      <c r="E134" s="12"/>
      <c r="F134" s="53">
        <f t="shared" si="4"/>
        <v>0</v>
      </c>
    </row>
    <row r="135" spans="1:6" x14ac:dyDescent="0.25">
      <c r="A135" s="38"/>
      <c r="B135" s="88" t="s">
        <v>64</v>
      </c>
      <c r="C135" s="57" t="s">
        <v>63</v>
      </c>
      <c r="D135" s="58">
        <v>20</v>
      </c>
      <c r="E135" s="12"/>
      <c r="F135" s="53">
        <f t="shared" si="4"/>
        <v>0</v>
      </c>
    </row>
    <row r="136" spans="1:6" x14ac:dyDescent="0.25">
      <c r="A136" s="38"/>
      <c r="B136" s="88"/>
      <c r="C136" s="57"/>
      <c r="D136" s="58"/>
      <c r="E136" s="12"/>
      <c r="F136" s="53"/>
    </row>
    <row r="137" spans="1:6" s="114" customFormat="1" ht="51" x14ac:dyDescent="0.25">
      <c r="A137" s="38" t="s">
        <v>173</v>
      </c>
      <c r="B137" s="60" t="s">
        <v>183</v>
      </c>
      <c r="C137" s="111" t="s">
        <v>28</v>
      </c>
      <c r="D137" s="112">
        <v>1</v>
      </c>
      <c r="E137" s="19"/>
      <c r="F137" s="113">
        <f>E137*D137</f>
        <v>0</v>
      </c>
    </row>
    <row r="138" spans="1:6" x14ac:dyDescent="0.25">
      <c r="A138" s="115"/>
      <c r="B138" s="90"/>
      <c r="C138" s="91"/>
      <c r="D138" s="92"/>
      <c r="E138" s="17"/>
      <c r="F138" s="93"/>
    </row>
    <row r="139" spans="1:6" ht="15.75" thickBot="1" x14ac:dyDescent="0.3">
      <c r="A139" s="116"/>
      <c r="B139" s="117" t="s">
        <v>158</v>
      </c>
      <c r="C139" s="118"/>
      <c r="D139" s="119"/>
      <c r="E139" s="23"/>
      <c r="F139" s="120">
        <f>SUM(F119:F138)</f>
        <v>0</v>
      </c>
    </row>
    <row r="140" spans="1:6" x14ac:dyDescent="0.25">
      <c r="A140" s="121"/>
      <c r="B140" s="121"/>
    </row>
    <row r="141" spans="1:6" x14ac:dyDescent="0.25">
      <c r="A141" s="121"/>
      <c r="B141" s="121"/>
    </row>
    <row r="142" spans="1:6" x14ac:dyDescent="0.25">
      <c r="A142" s="121"/>
      <c r="B142" s="121"/>
    </row>
    <row r="143" spans="1:6" x14ac:dyDescent="0.25">
      <c r="A143" s="121"/>
      <c r="B143" s="121"/>
    </row>
    <row r="144" spans="1:6" x14ac:dyDescent="0.25">
      <c r="A144" s="121"/>
      <c r="B144" s="121"/>
    </row>
    <row r="145" spans="1:2" x14ac:dyDescent="0.25">
      <c r="A145" s="121"/>
      <c r="B145" s="121"/>
    </row>
    <row r="146" spans="1:2" x14ac:dyDescent="0.25">
      <c r="A146" s="121"/>
      <c r="B146" s="121"/>
    </row>
    <row r="147" spans="1:2" x14ac:dyDescent="0.25">
      <c r="A147" s="121"/>
      <c r="B147" s="121"/>
    </row>
    <row r="148" spans="1:2" x14ac:dyDescent="0.25">
      <c r="A148" s="121"/>
      <c r="B148" s="121"/>
    </row>
    <row r="149" spans="1:2" x14ac:dyDescent="0.25">
      <c r="A149" s="121"/>
      <c r="B149" s="121"/>
    </row>
    <row r="150" spans="1:2" x14ac:dyDescent="0.25">
      <c r="A150" s="121"/>
      <c r="B150" s="121"/>
    </row>
    <row r="151" spans="1:2" x14ac:dyDescent="0.25">
      <c r="A151" s="121"/>
      <c r="B151" s="121"/>
    </row>
    <row r="152" spans="1:2" x14ac:dyDescent="0.25">
      <c r="A152" s="121"/>
      <c r="B152" s="121"/>
    </row>
    <row r="153" spans="1:2" x14ac:dyDescent="0.25">
      <c r="A153" s="121"/>
      <c r="B153" s="121"/>
    </row>
    <row r="154" spans="1:2" x14ac:dyDescent="0.25">
      <c r="A154" s="121"/>
      <c r="B154" s="121"/>
    </row>
    <row r="155" spans="1:2" x14ac:dyDescent="0.25">
      <c r="A155" s="121"/>
      <c r="B155" s="121"/>
    </row>
    <row r="156" spans="1:2" x14ac:dyDescent="0.25">
      <c r="A156" s="121"/>
      <c r="B156" s="121"/>
    </row>
    <row r="157" spans="1:2" x14ac:dyDescent="0.25">
      <c r="A157" s="121"/>
      <c r="B157" s="121"/>
    </row>
    <row r="158" spans="1:2" x14ac:dyDescent="0.25">
      <c r="A158" s="121"/>
      <c r="B158" s="121"/>
    </row>
    <row r="159" spans="1:2" x14ac:dyDescent="0.25">
      <c r="A159" s="121"/>
      <c r="B159" s="121"/>
    </row>
    <row r="160" spans="1:2" x14ac:dyDescent="0.25">
      <c r="A160" s="121"/>
      <c r="B160" s="121"/>
    </row>
    <row r="161" spans="1:2" x14ac:dyDescent="0.25">
      <c r="A161" s="121"/>
      <c r="B161" s="121"/>
    </row>
    <row r="162" spans="1:2" x14ac:dyDescent="0.25">
      <c r="A162" s="121"/>
      <c r="B162" s="121"/>
    </row>
    <row r="163" spans="1:2" x14ac:dyDescent="0.25">
      <c r="A163" s="121"/>
      <c r="B163" s="121"/>
    </row>
    <row r="164" spans="1:2" x14ac:dyDescent="0.25">
      <c r="A164" s="121"/>
      <c r="B164" s="121"/>
    </row>
    <row r="165" spans="1:2" x14ac:dyDescent="0.25">
      <c r="A165" s="121"/>
      <c r="B165" s="121"/>
    </row>
    <row r="166" spans="1:2" x14ac:dyDescent="0.25">
      <c r="A166" s="121"/>
      <c r="B166" s="121"/>
    </row>
    <row r="167" spans="1:2" x14ac:dyDescent="0.25">
      <c r="A167" s="121"/>
      <c r="B167" s="121"/>
    </row>
    <row r="168" spans="1:2" x14ac:dyDescent="0.25">
      <c r="A168" s="121"/>
      <c r="B168" s="121"/>
    </row>
    <row r="169" spans="1:2" x14ac:dyDescent="0.25">
      <c r="A169" s="121"/>
      <c r="B169" s="121"/>
    </row>
    <row r="170" spans="1:2" x14ac:dyDescent="0.25">
      <c r="A170" s="121"/>
      <c r="B170" s="121"/>
    </row>
  </sheetData>
  <sheetProtection algorithmName="SHA-512" hashValue="ZuxpbDu//HomqkAj8OV2T22LCb1OIga6zGE87uoz8yXVoavTExe+DE6ZIHkKrWn/0LdktjtI4CAU3LyM9mfLsg==" saltValue="Hpxxcx2YBV5AvZ2Vt/LVhg==" spinCount="100000" sheet="1" objects="1" scenarios="1" formatCells="0" formatColumns="0" formatRows="0"/>
  <pageMargins left="0.9055118110236221" right="0.51181102362204722" top="0.74803149606299213" bottom="0.74803149606299213" header="0.31496062992125984" footer="0.31496062992125984"/>
  <pageSetup paperSize="9" scale="81" fitToHeight="0" orientation="portrait" r:id="rId1"/>
  <headerFooter>
    <oddHeader>&amp;A</oddHeader>
    <oddFooter>Stran &amp;P od &amp;N</oddFooter>
  </headerFooter>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41"/>
  <sheetViews>
    <sheetView view="pageBreakPreview" topLeftCell="A17" zoomScaleNormal="100" zoomScaleSheetLayoutView="100" workbookViewId="0">
      <selection activeCell="D32" sqref="D32"/>
    </sheetView>
  </sheetViews>
  <sheetFormatPr defaultRowHeight="15" x14ac:dyDescent="0.25"/>
  <cols>
    <col min="1" max="1" width="9.140625" style="30"/>
    <col min="2" max="2" width="34.85546875" style="30" bestFit="1" customWidth="1"/>
    <col min="3" max="3" width="9.140625" style="30"/>
    <col min="4" max="4" width="15.140625" style="30" customWidth="1"/>
    <col min="5" max="5" width="15.140625" style="122" customWidth="1"/>
    <col min="6" max="6" width="15.140625" style="30" customWidth="1"/>
    <col min="7" max="16384" width="9.140625" style="30"/>
  </cols>
  <sheetData>
    <row r="1" spans="1:6" x14ac:dyDescent="0.25">
      <c r="A1" s="30" t="s">
        <v>51</v>
      </c>
    </row>
    <row r="2" spans="1:6" x14ac:dyDescent="0.25">
      <c r="A2" s="30" t="s">
        <v>52</v>
      </c>
    </row>
    <row r="4" spans="1:6" x14ac:dyDescent="0.25">
      <c r="A4" s="32" t="s">
        <v>143</v>
      </c>
    </row>
    <row r="6" spans="1:6" ht="15.75" x14ac:dyDescent="0.25">
      <c r="A6" s="30" t="s">
        <v>139</v>
      </c>
      <c r="C6" s="123" t="s">
        <v>167</v>
      </c>
    </row>
    <row r="8" spans="1:6" x14ac:dyDescent="0.25">
      <c r="A8" s="34" t="s">
        <v>0</v>
      </c>
      <c r="B8" s="35" t="s">
        <v>1</v>
      </c>
      <c r="C8" s="35" t="s">
        <v>2</v>
      </c>
      <c r="D8" s="36" t="s">
        <v>3</v>
      </c>
      <c r="E8" s="8" t="s">
        <v>4</v>
      </c>
      <c r="F8" s="37" t="s">
        <v>5</v>
      </c>
    </row>
    <row r="9" spans="1:6" ht="127.5" x14ac:dyDescent="0.25">
      <c r="A9" s="38" t="s">
        <v>154</v>
      </c>
      <c r="B9" s="60" t="s">
        <v>179</v>
      </c>
      <c r="C9" s="57" t="s">
        <v>25</v>
      </c>
      <c r="D9" s="58">
        <v>1</v>
      </c>
      <c r="E9" s="12"/>
      <c r="F9" s="53">
        <f t="shared" ref="F9:F19" si="0">E9*D9</f>
        <v>0</v>
      </c>
    </row>
    <row r="10" spans="1:6" x14ac:dyDescent="0.25">
      <c r="A10" s="38"/>
      <c r="B10" s="88"/>
      <c r="C10" s="57"/>
      <c r="D10" s="58"/>
      <c r="E10" s="12"/>
      <c r="F10" s="53">
        <f t="shared" si="0"/>
        <v>0</v>
      </c>
    </row>
    <row r="11" spans="1:6" ht="102" x14ac:dyDescent="0.25">
      <c r="A11" s="38" t="s">
        <v>153</v>
      </c>
      <c r="B11" s="60" t="s">
        <v>180</v>
      </c>
      <c r="C11" s="57" t="s">
        <v>25</v>
      </c>
      <c r="D11" s="58">
        <v>1</v>
      </c>
      <c r="E11" s="12"/>
      <c r="F11" s="53">
        <f t="shared" si="0"/>
        <v>0</v>
      </c>
    </row>
    <row r="12" spans="1:6" x14ac:dyDescent="0.25">
      <c r="A12" s="38"/>
      <c r="B12" s="88"/>
      <c r="C12" s="57"/>
      <c r="D12" s="58"/>
      <c r="E12" s="12"/>
      <c r="F12" s="53">
        <f t="shared" si="0"/>
        <v>0</v>
      </c>
    </row>
    <row r="13" spans="1:6" ht="165.75" x14ac:dyDescent="0.25">
      <c r="A13" s="38" t="s">
        <v>155</v>
      </c>
      <c r="B13" s="60" t="s">
        <v>80</v>
      </c>
      <c r="C13" s="57" t="s">
        <v>25</v>
      </c>
      <c r="D13" s="58">
        <v>1</v>
      </c>
      <c r="E13" s="12"/>
      <c r="F13" s="53">
        <f t="shared" si="0"/>
        <v>0</v>
      </c>
    </row>
    <row r="14" spans="1:6" x14ac:dyDescent="0.25">
      <c r="A14" s="38"/>
      <c r="B14" s="88"/>
      <c r="C14" s="57"/>
      <c r="D14" s="58"/>
      <c r="E14" s="12"/>
      <c r="F14" s="53">
        <f t="shared" si="0"/>
        <v>0</v>
      </c>
    </row>
    <row r="15" spans="1:6" ht="127.5" x14ac:dyDescent="0.25">
      <c r="A15" s="38" t="s">
        <v>29</v>
      </c>
      <c r="B15" s="60" t="s">
        <v>81</v>
      </c>
      <c r="C15" s="57" t="s">
        <v>25</v>
      </c>
      <c r="D15" s="58">
        <v>1</v>
      </c>
      <c r="E15" s="12"/>
      <c r="F15" s="53">
        <f t="shared" si="0"/>
        <v>0</v>
      </c>
    </row>
    <row r="16" spans="1:6" x14ac:dyDescent="0.25">
      <c r="A16" s="38"/>
      <c r="B16" s="88"/>
      <c r="C16" s="57"/>
      <c r="D16" s="58"/>
      <c r="E16" s="12"/>
      <c r="F16" s="53">
        <f t="shared" si="0"/>
        <v>0</v>
      </c>
    </row>
    <row r="17" spans="1:6" ht="89.25" x14ac:dyDescent="0.25">
      <c r="A17" s="38" t="s">
        <v>161</v>
      </c>
      <c r="B17" s="60" t="s">
        <v>212</v>
      </c>
      <c r="C17" s="57" t="s">
        <v>25</v>
      </c>
      <c r="D17" s="58">
        <v>1</v>
      </c>
      <c r="E17" s="12"/>
      <c r="F17" s="53">
        <f t="shared" si="0"/>
        <v>0</v>
      </c>
    </row>
    <row r="18" spans="1:6" x14ac:dyDescent="0.25">
      <c r="A18" s="115"/>
      <c r="B18" s="124"/>
      <c r="C18" s="91"/>
      <c r="D18" s="92"/>
      <c r="E18" s="17"/>
      <c r="F18" s="93">
        <f t="shared" si="0"/>
        <v>0</v>
      </c>
    </row>
    <row r="19" spans="1:6" ht="153" x14ac:dyDescent="0.25">
      <c r="A19" s="125" t="s">
        <v>165</v>
      </c>
      <c r="B19" s="94" t="s">
        <v>123</v>
      </c>
      <c r="C19" s="95"/>
      <c r="D19" s="96"/>
      <c r="E19" s="18"/>
      <c r="F19" s="73">
        <f t="shared" si="0"/>
        <v>0</v>
      </c>
    </row>
    <row r="20" spans="1:6" x14ac:dyDescent="0.25">
      <c r="A20" s="38"/>
      <c r="B20" s="88"/>
      <c r="C20" s="57"/>
      <c r="D20" s="58"/>
      <c r="E20" s="12"/>
      <c r="F20" s="53"/>
    </row>
    <row r="21" spans="1:6" x14ac:dyDescent="0.25">
      <c r="A21" s="126" t="s">
        <v>44</v>
      </c>
      <c r="B21" s="60" t="s">
        <v>83</v>
      </c>
      <c r="C21" s="57"/>
      <c r="D21" s="58"/>
      <c r="E21" s="12"/>
      <c r="F21" s="53"/>
    </row>
    <row r="22" spans="1:6" x14ac:dyDescent="0.25">
      <c r="A22" s="126"/>
      <c r="B22" s="127" t="s">
        <v>84</v>
      </c>
      <c r="C22" s="57" t="s">
        <v>71</v>
      </c>
      <c r="D22" s="58">
        <v>28</v>
      </c>
      <c r="E22" s="12"/>
      <c r="F22" s="53">
        <f>E22*D22</f>
        <v>0</v>
      </c>
    </row>
    <row r="23" spans="1:6" x14ac:dyDescent="0.25">
      <c r="A23" s="126"/>
      <c r="B23" s="127" t="s">
        <v>85</v>
      </c>
      <c r="C23" s="57" t="s">
        <v>71</v>
      </c>
      <c r="D23" s="58">
        <v>24</v>
      </c>
      <c r="E23" s="12"/>
      <c r="F23" s="53">
        <f>E23*D23</f>
        <v>0</v>
      </c>
    </row>
    <row r="24" spans="1:6" x14ac:dyDescent="0.25">
      <c r="A24" s="126"/>
      <c r="B24" s="127" t="s">
        <v>86</v>
      </c>
      <c r="C24" s="57" t="s">
        <v>71</v>
      </c>
      <c r="D24" s="58">
        <v>6</v>
      </c>
      <c r="E24" s="12"/>
      <c r="F24" s="53">
        <f>E24*D24</f>
        <v>0</v>
      </c>
    </row>
    <row r="25" spans="1:6" ht="25.5" x14ac:dyDescent="0.25">
      <c r="A25" s="126"/>
      <c r="B25" s="128" t="s">
        <v>90</v>
      </c>
      <c r="C25" s="57" t="s">
        <v>82</v>
      </c>
      <c r="D25" s="58">
        <v>1</v>
      </c>
      <c r="E25" s="12"/>
      <c r="F25" s="53">
        <f>E25*D25</f>
        <v>0</v>
      </c>
    </row>
    <row r="26" spans="1:6" x14ac:dyDescent="0.25">
      <c r="A26" s="126"/>
      <c r="B26" s="128" t="s">
        <v>94</v>
      </c>
      <c r="C26" s="57" t="s">
        <v>82</v>
      </c>
      <c r="D26" s="58">
        <v>1</v>
      </c>
      <c r="E26" s="12"/>
      <c r="F26" s="53">
        <f>E26*D26</f>
        <v>0</v>
      </c>
    </row>
    <row r="27" spans="1:6" x14ac:dyDescent="0.25">
      <c r="A27" s="126"/>
      <c r="B27" s="60"/>
      <c r="C27" s="57"/>
      <c r="D27" s="58"/>
      <c r="E27" s="12"/>
      <c r="F27" s="53"/>
    </row>
    <row r="28" spans="1:6" ht="51" x14ac:dyDescent="0.25">
      <c r="A28" s="126" t="s">
        <v>48</v>
      </c>
      <c r="B28" s="60" t="s">
        <v>87</v>
      </c>
      <c r="C28" s="57"/>
      <c r="D28" s="58"/>
      <c r="E28" s="12"/>
      <c r="F28" s="53"/>
    </row>
    <row r="29" spans="1:6" x14ac:dyDescent="0.25">
      <c r="A29" s="126"/>
      <c r="B29" s="127" t="s">
        <v>88</v>
      </c>
      <c r="C29" s="57" t="s">
        <v>71</v>
      </c>
      <c r="D29" s="58">
        <v>22</v>
      </c>
      <c r="E29" s="12"/>
      <c r="F29" s="53">
        <f>E29*D29</f>
        <v>0</v>
      </c>
    </row>
    <row r="30" spans="1:6" x14ac:dyDescent="0.25">
      <c r="A30" s="126"/>
      <c r="B30" s="127" t="s">
        <v>89</v>
      </c>
      <c r="C30" s="57" t="s">
        <v>71</v>
      </c>
      <c r="D30" s="58">
        <v>38</v>
      </c>
      <c r="E30" s="12"/>
      <c r="F30" s="53">
        <f>E30*D30</f>
        <v>0</v>
      </c>
    </row>
    <row r="31" spans="1:6" x14ac:dyDescent="0.25">
      <c r="A31" s="126"/>
      <c r="B31" s="127" t="s">
        <v>91</v>
      </c>
      <c r="C31" s="57" t="s">
        <v>71</v>
      </c>
      <c r="D31" s="58">
        <v>1</v>
      </c>
      <c r="E31" s="12"/>
      <c r="F31" s="53">
        <f>E31*D31</f>
        <v>0</v>
      </c>
    </row>
    <row r="32" spans="1:6" x14ac:dyDescent="0.25">
      <c r="A32" s="126"/>
      <c r="B32" s="127" t="s">
        <v>95</v>
      </c>
      <c r="C32" s="57" t="s">
        <v>82</v>
      </c>
      <c r="D32" s="58">
        <v>2</v>
      </c>
      <c r="E32" s="12"/>
      <c r="F32" s="53">
        <f>E32*D32</f>
        <v>0</v>
      </c>
    </row>
    <row r="33" spans="1:6" x14ac:dyDescent="0.25">
      <c r="A33" s="126"/>
      <c r="B33" s="127"/>
      <c r="C33" s="57"/>
      <c r="D33" s="58"/>
      <c r="E33" s="12"/>
      <c r="F33" s="53"/>
    </row>
    <row r="34" spans="1:6" ht="25.5" x14ac:dyDescent="0.25">
      <c r="A34" s="126" t="s">
        <v>121</v>
      </c>
      <c r="B34" s="60" t="s">
        <v>93</v>
      </c>
      <c r="C34" s="57"/>
      <c r="D34" s="58"/>
      <c r="E34" s="12"/>
      <c r="F34" s="53"/>
    </row>
    <row r="35" spans="1:6" x14ac:dyDescent="0.25">
      <c r="A35" s="38"/>
      <c r="B35" s="127" t="s">
        <v>89</v>
      </c>
      <c r="C35" s="57" t="s">
        <v>71</v>
      </c>
      <c r="D35" s="58">
        <v>36</v>
      </c>
      <c r="E35" s="12"/>
      <c r="F35" s="53">
        <f>E35*D35</f>
        <v>0</v>
      </c>
    </row>
    <row r="36" spans="1:6" x14ac:dyDescent="0.25">
      <c r="A36" s="38"/>
      <c r="B36" s="127" t="s">
        <v>92</v>
      </c>
      <c r="C36" s="57" t="s">
        <v>82</v>
      </c>
      <c r="D36" s="58">
        <v>2</v>
      </c>
      <c r="E36" s="12"/>
      <c r="F36" s="53">
        <f>E36*D36</f>
        <v>0</v>
      </c>
    </row>
    <row r="37" spans="1:6" x14ac:dyDescent="0.25">
      <c r="A37" s="38"/>
      <c r="B37" s="110"/>
      <c r="C37" s="57"/>
      <c r="D37" s="58"/>
      <c r="E37" s="12"/>
      <c r="F37" s="53"/>
    </row>
    <row r="38" spans="1:6" x14ac:dyDescent="0.25">
      <c r="A38" s="38" t="s">
        <v>172</v>
      </c>
      <c r="B38" s="60" t="s">
        <v>97</v>
      </c>
      <c r="C38" s="57" t="s">
        <v>82</v>
      </c>
      <c r="D38" s="58">
        <v>3</v>
      </c>
      <c r="E38" s="12"/>
      <c r="F38" s="53">
        <f>E38*D38</f>
        <v>0</v>
      </c>
    </row>
    <row r="39" spans="1:6" x14ac:dyDescent="0.25">
      <c r="A39" s="38"/>
      <c r="B39" s="88"/>
      <c r="C39" s="57"/>
      <c r="D39" s="58"/>
      <c r="E39" s="12"/>
      <c r="F39" s="53"/>
    </row>
    <row r="40" spans="1:6" ht="76.5" x14ac:dyDescent="0.25">
      <c r="A40" s="115" t="s">
        <v>173</v>
      </c>
      <c r="B40" s="129" t="s">
        <v>99</v>
      </c>
      <c r="C40" s="91" t="s">
        <v>28</v>
      </c>
      <c r="D40" s="92">
        <v>2</v>
      </c>
      <c r="E40" s="17"/>
      <c r="F40" s="93">
        <f>E40*D40</f>
        <v>0</v>
      </c>
    </row>
    <row r="41" spans="1:6" ht="15.75" thickBot="1" x14ac:dyDescent="0.3">
      <c r="B41" s="130" t="s">
        <v>159</v>
      </c>
      <c r="C41" s="131"/>
      <c r="D41" s="132"/>
      <c r="E41" s="26"/>
      <c r="F41" s="120">
        <f>SUM(F9:F40)</f>
        <v>0</v>
      </c>
    </row>
  </sheetData>
  <sheetProtection algorithmName="SHA-512" hashValue="eGtNVjohWf2Ih71/1etczBuVR2MT8UBkPgFkbU1pfYDkTPfP/TQmBv7nHLSXwgrA6HW7sTbB1d4dPfXx8zPKoA==" saltValue="x0XtPKQqlWIiQtSjBGhonw==" spinCount="100000" sheet="1" objects="1" scenarios="1" formatCells="0" formatColumns="0" formatRows="0"/>
  <pageMargins left="0.9055118110236221" right="0.51181102362204722" top="0.74803149606299213" bottom="0.74803149606299213" header="0.31496062992125984" footer="0.31496062992125984"/>
  <pageSetup paperSize="9" scale="88" fitToHeight="0" orientation="portrait" r:id="rId1"/>
  <headerFooter>
    <oddHeader>&amp;A</oddHeader>
    <oddFooter>Stran &amp;P od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9"/>
  <sheetViews>
    <sheetView view="pageBreakPreview" topLeftCell="A28" zoomScale="115" zoomScaleNormal="100" zoomScaleSheetLayoutView="115" workbookViewId="0">
      <selection activeCell="E40" sqref="E40"/>
    </sheetView>
  </sheetViews>
  <sheetFormatPr defaultRowHeight="12.75" x14ac:dyDescent="0.2"/>
  <cols>
    <col min="1" max="1" width="9.140625" style="140"/>
    <col min="2" max="2" width="34.85546875" style="140" bestFit="1" customWidth="1"/>
    <col min="3" max="3" width="9.140625" style="140"/>
    <col min="4" max="4" width="15.140625" style="140" customWidth="1"/>
    <col min="5" max="5" width="15.140625" style="178" customWidth="1"/>
    <col min="6" max="6" width="15.140625" style="140" customWidth="1"/>
    <col min="7" max="16384" width="9.140625" style="140"/>
  </cols>
  <sheetData>
    <row r="1" spans="1:6" s="133" customFormat="1" ht="15" x14ac:dyDescent="0.25">
      <c r="A1" s="133" t="s">
        <v>51</v>
      </c>
      <c r="E1" s="174"/>
    </row>
    <row r="2" spans="1:6" s="133" customFormat="1" ht="15" x14ac:dyDescent="0.25">
      <c r="A2" s="133" t="s">
        <v>52</v>
      </c>
      <c r="E2" s="174"/>
    </row>
    <row r="3" spans="1:6" s="133" customFormat="1" ht="15" x14ac:dyDescent="0.25">
      <c r="E3" s="174"/>
    </row>
    <row r="4" spans="1:6" s="133" customFormat="1" ht="15" x14ac:dyDescent="0.25">
      <c r="A4" s="134" t="s">
        <v>143</v>
      </c>
      <c r="E4" s="174"/>
    </row>
    <row r="5" spans="1:6" s="133" customFormat="1" ht="15" x14ac:dyDescent="0.25">
      <c r="E5" s="174"/>
    </row>
    <row r="6" spans="1:6" s="133" customFormat="1" ht="15" x14ac:dyDescent="0.25">
      <c r="A6" s="133" t="s">
        <v>139</v>
      </c>
      <c r="C6" s="134" t="s">
        <v>211</v>
      </c>
      <c r="E6" s="174"/>
    </row>
    <row r="7" spans="1:6" s="133" customFormat="1" ht="15" x14ac:dyDescent="0.25">
      <c r="E7" s="174"/>
    </row>
    <row r="8" spans="1:6" x14ac:dyDescent="0.2">
      <c r="A8" s="135" t="s">
        <v>0</v>
      </c>
      <c r="B8" s="136" t="s">
        <v>1</v>
      </c>
      <c r="C8" s="137" t="s">
        <v>2</v>
      </c>
      <c r="D8" s="138" t="s">
        <v>3</v>
      </c>
      <c r="E8" s="21" t="s">
        <v>4</v>
      </c>
      <c r="F8" s="139" t="s">
        <v>5</v>
      </c>
    </row>
    <row r="9" spans="1:6" x14ac:dyDescent="0.2">
      <c r="A9" s="141"/>
      <c r="B9" s="142" t="s">
        <v>213</v>
      </c>
      <c r="C9" s="143"/>
      <c r="D9" s="138"/>
      <c r="E9" s="21"/>
      <c r="F9" s="139"/>
    </row>
    <row r="10" spans="1:6" ht="51" x14ac:dyDescent="0.2">
      <c r="A10" s="144"/>
      <c r="B10" s="142" t="s">
        <v>214</v>
      </c>
      <c r="C10" s="145"/>
      <c r="D10" s="146"/>
      <c r="E10" s="22"/>
      <c r="F10" s="147"/>
    </row>
    <row r="11" spans="1:6" x14ac:dyDescent="0.2">
      <c r="A11" s="144"/>
      <c r="B11" s="148"/>
      <c r="C11" s="145"/>
      <c r="D11" s="146"/>
      <c r="E11" s="22"/>
      <c r="F11" s="147"/>
    </row>
    <row r="12" spans="1:6" ht="57.75" customHeight="1" x14ac:dyDescent="0.2">
      <c r="A12" s="149" t="s">
        <v>154</v>
      </c>
      <c r="B12" s="150" t="s">
        <v>210</v>
      </c>
      <c r="C12" s="151" t="s">
        <v>28</v>
      </c>
      <c r="D12" s="152">
        <v>12</v>
      </c>
      <c r="E12" s="20"/>
      <c r="F12" s="153">
        <f>D12*E12</f>
        <v>0</v>
      </c>
    </row>
    <row r="13" spans="1:6" x14ac:dyDescent="0.2">
      <c r="A13" s="149"/>
      <c r="B13" s="154"/>
      <c r="C13" s="151"/>
      <c r="D13" s="152"/>
      <c r="E13" s="20"/>
      <c r="F13" s="153"/>
    </row>
    <row r="14" spans="1:6" ht="66" x14ac:dyDescent="0.2">
      <c r="A14" s="149" t="s">
        <v>153</v>
      </c>
      <c r="B14" s="150" t="s">
        <v>209</v>
      </c>
      <c r="C14" s="151" t="s">
        <v>28</v>
      </c>
      <c r="D14" s="152">
        <v>3</v>
      </c>
      <c r="E14" s="20"/>
      <c r="F14" s="153">
        <f>D14*E14</f>
        <v>0</v>
      </c>
    </row>
    <row r="15" spans="1:6" x14ac:dyDescent="0.2">
      <c r="A15" s="149"/>
      <c r="B15" s="154"/>
      <c r="C15" s="151"/>
      <c r="D15" s="152"/>
      <c r="E15" s="20"/>
      <c r="F15" s="153"/>
    </row>
    <row r="16" spans="1:6" ht="63.75" x14ac:dyDescent="0.2">
      <c r="A16" s="149" t="s">
        <v>155</v>
      </c>
      <c r="B16" s="150" t="s">
        <v>206</v>
      </c>
      <c r="C16" s="151" t="s">
        <v>28</v>
      </c>
      <c r="D16" s="152">
        <v>2</v>
      </c>
      <c r="E16" s="20"/>
      <c r="F16" s="153">
        <f>D16*E16</f>
        <v>0</v>
      </c>
    </row>
    <row r="17" spans="1:6" x14ac:dyDescent="0.2">
      <c r="A17" s="149"/>
      <c r="B17" s="154"/>
      <c r="C17" s="151"/>
      <c r="D17" s="152"/>
      <c r="E17" s="20"/>
      <c r="F17" s="153"/>
    </row>
    <row r="18" spans="1:6" ht="25.5" x14ac:dyDescent="0.2">
      <c r="A18" s="149" t="s">
        <v>29</v>
      </c>
      <c r="B18" s="150" t="s">
        <v>208</v>
      </c>
      <c r="C18" s="151" t="s">
        <v>82</v>
      </c>
      <c r="D18" s="152">
        <v>1</v>
      </c>
      <c r="E18" s="20"/>
      <c r="F18" s="153">
        <f>D18*E18</f>
        <v>0</v>
      </c>
    </row>
    <row r="19" spans="1:6" x14ac:dyDescent="0.2">
      <c r="A19" s="149"/>
      <c r="B19" s="154"/>
      <c r="C19" s="151"/>
      <c r="D19" s="152"/>
      <c r="E19" s="20"/>
      <c r="F19" s="153"/>
    </row>
    <row r="20" spans="1:6" ht="63.75" x14ac:dyDescent="0.2">
      <c r="A20" s="149" t="s">
        <v>161</v>
      </c>
      <c r="B20" s="150" t="s">
        <v>207</v>
      </c>
      <c r="C20" s="151" t="s">
        <v>82</v>
      </c>
      <c r="D20" s="152">
        <v>1</v>
      </c>
      <c r="E20" s="20"/>
      <c r="F20" s="153">
        <f>D20*E20</f>
        <v>0</v>
      </c>
    </row>
    <row r="21" spans="1:6" x14ac:dyDescent="0.2">
      <c r="A21" s="149"/>
      <c r="B21" s="155"/>
      <c r="C21" s="151"/>
      <c r="D21" s="152"/>
      <c r="E21" s="20"/>
      <c r="F21" s="153"/>
    </row>
    <row r="22" spans="1:6" ht="60.75" customHeight="1" x14ac:dyDescent="0.2">
      <c r="A22" s="149" t="s">
        <v>165</v>
      </c>
      <c r="B22" s="150" t="s">
        <v>206</v>
      </c>
      <c r="C22" s="151" t="s">
        <v>28</v>
      </c>
      <c r="D22" s="152">
        <v>2</v>
      </c>
      <c r="E22" s="20"/>
      <c r="F22" s="153">
        <f>D22*E22</f>
        <v>0</v>
      </c>
    </row>
    <row r="23" spans="1:6" x14ac:dyDescent="0.2">
      <c r="A23" s="149"/>
      <c r="B23" s="154"/>
      <c r="C23" s="151"/>
      <c r="D23" s="152"/>
      <c r="E23" s="20"/>
      <c r="F23" s="153"/>
    </row>
    <row r="24" spans="1:6" ht="76.5" x14ac:dyDescent="0.2">
      <c r="A24" s="149" t="s">
        <v>172</v>
      </c>
      <c r="B24" s="156" t="s">
        <v>174</v>
      </c>
      <c r="C24" s="157" t="s">
        <v>82</v>
      </c>
      <c r="D24" s="158">
        <v>1</v>
      </c>
      <c r="E24" s="175"/>
      <c r="F24" s="159">
        <f>D24*E24</f>
        <v>0</v>
      </c>
    </row>
    <row r="25" spans="1:6" x14ac:dyDescent="0.2">
      <c r="A25" s="149"/>
      <c r="B25" s="154"/>
      <c r="C25" s="151"/>
      <c r="D25" s="152"/>
      <c r="E25" s="20"/>
      <c r="F25" s="153"/>
    </row>
    <row r="26" spans="1:6" ht="38.25" x14ac:dyDescent="0.2">
      <c r="A26" s="149" t="s">
        <v>173</v>
      </c>
      <c r="B26" s="156" t="s">
        <v>175</v>
      </c>
      <c r="C26" s="157" t="s">
        <v>82</v>
      </c>
      <c r="D26" s="158">
        <v>4</v>
      </c>
      <c r="E26" s="175"/>
      <c r="F26" s="159">
        <f>D26*E26</f>
        <v>0</v>
      </c>
    </row>
    <row r="27" spans="1:6" ht="6.75" customHeight="1" x14ac:dyDescent="0.2">
      <c r="A27" s="149"/>
      <c r="B27" s="154"/>
      <c r="C27" s="151"/>
      <c r="D27" s="152"/>
      <c r="E27" s="20"/>
      <c r="F27" s="153"/>
    </row>
    <row r="28" spans="1:6" ht="38.25" x14ac:dyDescent="0.2">
      <c r="A28" s="149" t="s">
        <v>205</v>
      </c>
      <c r="B28" s="156" t="s">
        <v>176</v>
      </c>
      <c r="C28" s="157" t="s">
        <v>82</v>
      </c>
      <c r="D28" s="158">
        <v>4</v>
      </c>
      <c r="E28" s="175"/>
      <c r="F28" s="159">
        <f>D28*E28</f>
        <v>0</v>
      </c>
    </row>
    <row r="29" spans="1:6" ht="10.5" customHeight="1" x14ac:dyDescent="0.2">
      <c r="A29" s="149"/>
      <c r="B29" s="156"/>
      <c r="C29" s="157"/>
      <c r="D29" s="158"/>
      <c r="E29" s="175"/>
      <c r="F29" s="159"/>
    </row>
    <row r="30" spans="1:6" ht="68.25" customHeight="1" x14ac:dyDescent="0.2">
      <c r="A30" s="160" t="s">
        <v>204</v>
      </c>
      <c r="B30" s="161" t="s">
        <v>203</v>
      </c>
      <c r="C30" s="162" t="s">
        <v>82</v>
      </c>
      <c r="D30" s="163">
        <v>4</v>
      </c>
      <c r="E30" s="176"/>
      <c r="F30" s="164">
        <f>D30*E30</f>
        <v>0</v>
      </c>
    </row>
    <row r="31" spans="1:6" x14ac:dyDescent="0.2">
      <c r="A31" s="165"/>
      <c r="B31" s="166"/>
      <c r="C31" s="167"/>
      <c r="D31" s="168"/>
      <c r="E31" s="177"/>
      <c r="F31" s="169"/>
    </row>
    <row r="32" spans="1:6" ht="69" customHeight="1" x14ac:dyDescent="0.2">
      <c r="A32" s="149" t="s">
        <v>202</v>
      </c>
      <c r="B32" s="150" t="s">
        <v>201</v>
      </c>
      <c r="C32" s="157" t="s">
        <v>82</v>
      </c>
      <c r="D32" s="158">
        <v>1</v>
      </c>
      <c r="E32" s="175"/>
      <c r="F32" s="159">
        <f>D32*E32</f>
        <v>0</v>
      </c>
    </row>
    <row r="33" spans="1:6" x14ac:dyDescent="0.2">
      <c r="A33" s="149"/>
      <c r="B33" s="156"/>
      <c r="C33" s="157"/>
      <c r="D33" s="158"/>
      <c r="E33" s="175"/>
      <c r="F33" s="159"/>
    </row>
    <row r="34" spans="1:6" ht="25.5" x14ac:dyDescent="0.2">
      <c r="A34" s="149" t="s">
        <v>200</v>
      </c>
      <c r="B34" s="150" t="s">
        <v>199</v>
      </c>
      <c r="C34" s="157" t="s">
        <v>82</v>
      </c>
      <c r="D34" s="158">
        <v>5</v>
      </c>
      <c r="E34" s="175"/>
      <c r="F34" s="159">
        <f>D34*E34</f>
        <v>0</v>
      </c>
    </row>
    <row r="35" spans="1:6" x14ac:dyDescent="0.2">
      <c r="A35" s="149"/>
      <c r="B35" s="156"/>
      <c r="C35" s="157"/>
      <c r="D35" s="158"/>
      <c r="E35" s="175"/>
      <c r="F35" s="159"/>
    </row>
    <row r="36" spans="1:6" ht="63.75" x14ac:dyDescent="0.2">
      <c r="A36" s="149" t="s">
        <v>198</v>
      </c>
      <c r="B36" s="150" t="s">
        <v>197</v>
      </c>
      <c r="C36" s="157" t="s">
        <v>82</v>
      </c>
      <c r="D36" s="158">
        <v>2</v>
      </c>
      <c r="E36" s="175"/>
      <c r="F36" s="159">
        <f>D36*E36</f>
        <v>0</v>
      </c>
    </row>
    <row r="37" spans="1:6" x14ac:dyDescent="0.2">
      <c r="A37" s="149"/>
      <c r="B37" s="156"/>
      <c r="C37" s="157"/>
      <c r="D37" s="158"/>
      <c r="E37" s="175"/>
      <c r="F37" s="159"/>
    </row>
    <row r="38" spans="1:6" ht="25.5" x14ac:dyDescent="0.2">
      <c r="A38" s="149" t="s">
        <v>196</v>
      </c>
      <c r="B38" s="150" t="s">
        <v>195</v>
      </c>
      <c r="C38" s="157" t="s">
        <v>82</v>
      </c>
      <c r="D38" s="158">
        <v>1</v>
      </c>
      <c r="E38" s="175"/>
      <c r="F38" s="159">
        <f>D38*E38</f>
        <v>0</v>
      </c>
    </row>
    <row r="39" spans="1:6" x14ac:dyDescent="0.2">
      <c r="A39" s="149"/>
      <c r="B39" s="150"/>
      <c r="C39" s="157"/>
      <c r="D39" s="158"/>
      <c r="E39" s="175"/>
      <c r="F39" s="159"/>
    </row>
    <row r="40" spans="1:6" ht="25.5" x14ac:dyDescent="0.2">
      <c r="A40" s="149" t="s">
        <v>194</v>
      </c>
      <c r="B40" s="150" t="s">
        <v>193</v>
      </c>
      <c r="C40" s="157" t="s">
        <v>82</v>
      </c>
      <c r="D40" s="158">
        <v>1</v>
      </c>
      <c r="E40" s="175"/>
      <c r="F40" s="159">
        <f>D40*E40</f>
        <v>0</v>
      </c>
    </row>
    <row r="41" spans="1:6" x14ac:dyDescent="0.2">
      <c r="A41" s="149"/>
      <c r="B41" s="150"/>
      <c r="C41" s="157"/>
      <c r="D41" s="158"/>
      <c r="E41" s="175"/>
      <c r="F41" s="159"/>
    </row>
    <row r="42" spans="1:6" ht="52.5" customHeight="1" x14ac:dyDescent="0.2">
      <c r="A42" s="149" t="s">
        <v>192</v>
      </c>
      <c r="B42" s="150" t="s">
        <v>191</v>
      </c>
      <c r="C42" s="157" t="s">
        <v>82</v>
      </c>
      <c r="D42" s="158">
        <v>1</v>
      </c>
      <c r="E42" s="175"/>
      <c r="F42" s="159">
        <f>D42*E42</f>
        <v>0</v>
      </c>
    </row>
    <row r="43" spans="1:6" x14ac:dyDescent="0.2">
      <c r="A43" s="149"/>
      <c r="B43" s="150"/>
      <c r="C43" s="157"/>
      <c r="D43" s="158"/>
      <c r="E43" s="175"/>
      <c r="F43" s="159"/>
    </row>
    <row r="44" spans="1:6" ht="54" customHeight="1" x14ac:dyDescent="0.2">
      <c r="A44" s="149" t="s">
        <v>190</v>
      </c>
      <c r="B44" s="156" t="s">
        <v>189</v>
      </c>
      <c r="C44" s="157" t="s">
        <v>82</v>
      </c>
      <c r="D44" s="158">
        <v>1</v>
      </c>
      <c r="E44" s="175"/>
      <c r="F44" s="159">
        <f>D44*E44</f>
        <v>0</v>
      </c>
    </row>
    <row r="45" spans="1:6" x14ac:dyDescent="0.2">
      <c r="A45" s="149"/>
      <c r="B45" s="150"/>
      <c r="C45" s="157"/>
      <c r="D45" s="158"/>
      <c r="E45" s="175"/>
      <c r="F45" s="159"/>
    </row>
    <row r="46" spans="1:6" ht="55.5" customHeight="1" x14ac:dyDescent="0.2">
      <c r="A46" s="149" t="s">
        <v>188</v>
      </c>
      <c r="B46" s="156" t="s">
        <v>187</v>
      </c>
      <c r="C46" s="157" t="s">
        <v>82</v>
      </c>
      <c r="D46" s="158">
        <v>1</v>
      </c>
      <c r="E46" s="175"/>
      <c r="F46" s="159">
        <f>D46*E46</f>
        <v>0</v>
      </c>
    </row>
    <row r="47" spans="1:6" x14ac:dyDescent="0.2">
      <c r="A47" s="149"/>
      <c r="B47" s="150"/>
      <c r="C47" s="157"/>
      <c r="D47" s="158"/>
      <c r="E47" s="175"/>
      <c r="F47" s="159"/>
    </row>
    <row r="48" spans="1:6" ht="96" customHeight="1" x14ac:dyDescent="0.2">
      <c r="A48" s="160" t="s">
        <v>186</v>
      </c>
      <c r="B48" s="170" t="s">
        <v>185</v>
      </c>
      <c r="C48" s="162" t="s">
        <v>28</v>
      </c>
      <c r="D48" s="163">
        <v>1</v>
      </c>
      <c r="E48" s="176"/>
      <c r="F48" s="164">
        <f>D48*E48</f>
        <v>0</v>
      </c>
    </row>
    <row r="49" spans="2:6" ht="13.5" thickBot="1" x14ac:dyDescent="0.25">
      <c r="B49" s="130" t="s">
        <v>184</v>
      </c>
      <c r="C49" s="171"/>
      <c r="D49" s="172"/>
      <c r="E49" s="27"/>
      <c r="F49" s="173">
        <f>SUM(F12:F48)</f>
        <v>0</v>
      </c>
    </row>
  </sheetData>
  <sheetProtection algorithmName="SHA-512" hashValue="3XnBVxlLk5VJYHzXUq/trCixL/CnUE/jIF8vSr9L2Oahb8gxHawp0RXKCMihsj5o1JhWhbiQBg2AmI0oZTqRMw==" saltValue="Mb6zjiC8ak45VjWcVCBoOA==" spinCount="100000" sheet="1" objects="1" scenarios="1" formatCells="0" formatColumns="0" formatRows="0"/>
  <pageMargins left="0.9055118110236221" right="0.51181102362204722" top="0.74803149606299213" bottom="0.74803149606299213" header="0.31496062992125984" footer="0.31496062992125984"/>
  <pageSetup paperSize="9" scale="88" orientation="portrait" r:id="rId1"/>
  <headerFooter>
    <oddHeader>&amp;A</oddHeader>
    <oddFooter>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 SLOMŠKOVA 5</vt:lpstr>
      <vt:lpstr>Gradbeno obrtniška dela</vt:lpstr>
      <vt:lpstr>Strojne instalacije</vt:lpstr>
      <vt:lpstr>Elektro instalacije</vt:lpstr>
    </vt:vector>
  </TitlesOfParts>
  <Company>Dravske elektrarne Maribor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Iztok Urbanč</dc:creator>
  <cp:lastModifiedBy>Vilma Zupančič</cp:lastModifiedBy>
  <cp:lastPrinted>2018-06-28T06:46:50Z</cp:lastPrinted>
  <dcterms:created xsi:type="dcterms:W3CDTF">2018-05-23T06:53:39Z</dcterms:created>
  <dcterms:modified xsi:type="dcterms:W3CDTF">2018-07-12T13:58:38Z</dcterms:modified>
</cp:coreProperties>
</file>