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228"/>
  <workbookPr defaultThemeVersion="124226"/>
  <mc:AlternateContent xmlns:mc="http://schemas.openxmlformats.org/markup-compatibility/2006">
    <mc:Choice Requires="x15">
      <x15ac:absPath xmlns:x15ac="http://schemas.microsoft.com/office/spreadsheetml/2010/11/ac" url="C:\Users\vilma.zupancic\OneDrive - Obcina Brezice\SLUZBA\JAVNA NAROČILA\NMV\OIOPJN\Obnova 3 stanovanj\Popis del\"/>
    </mc:Choice>
  </mc:AlternateContent>
  <xr:revisionPtr revIDLastSave="14" documentId="8_{0488A44E-7C05-4AB9-9AA1-CA463D680338}" xr6:coauthVersionLast="34" xr6:coauthVersionMax="34" xr10:uidLastSave="{0040647A-10F2-4EF8-BE46-86B89AF0B1AA}"/>
  <bookViews>
    <workbookView xWindow="240" yWindow="60" windowWidth="14730" windowHeight="8010" activeTab="3" xr2:uid="{00000000-000D-0000-FFFF-FFFF00000000}"/>
  </bookViews>
  <sheets>
    <sheet name="Rekapitulacija Slomškova 11" sheetId="5" r:id="rId1"/>
    <sheet name="Gradbeno obrtniška dela" sheetId="1" r:id="rId2"/>
    <sheet name="Strojne instalacije" sheetId="3" r:id="rId3"/>
    <sheet name="Elektro instalacije" sheetId="12" r:id="rId4"/>
  </sheets>
  <calcPr calcId="179017"/>
</workbook>
</file>

<file path=xl/calcChain.xml><?xml version="1.0" encoding="utf-8"?>
<calcChain xmlns="http://schemas.openxmlformats.org/spreadsheetml/2006/main">
  <c r="F46" i="12" l="1"/>
  <c r="F32" i="12"/>
  <c r="F43" i="3"/>
  <c r="F83" i="1"/>
  <c r="F71" i="1"/>
  <c r="F57" i="1"/>
  <c r="F37" i="1"/>
  <c r="F12" i="12" l="1"/>
  <c r="F13" i="12"/>
  <c r="F14" i="12"/>
  <c r="F15" i="12"/>
  <c r="F16" i="12"/>
  <c r="F17" i="12"/>
  <c r="F18" i="12"/>
  <c r="F19" i="12"/>
  <c r="F20" i="12"/>
  <c r="F21" i="12"/>
  <c r="F22" i="12"/>
  <c r="F24" i="12"/>
  <c r="F26" i="12"/>
  <c r="F28" i="12"/>
  <c r="F30" i="12"/>
  <c r="F34" i="12"/>
  <c r="F36" i="12"/>
  <c r="F38" i="12"/>
  <c r="F40" i="12"/>
  <c r="F42" i="12"/>
  <c r="F44" i="12"/>
  <c r="F21" i="5" l="1"/>
  <c r="F41" i="3"/>
  <c r="F39" i="3"/>
  <c r="F37" i="3"/>
  <c r="F36" i="3"/>
  <c r="F33" i="3"/>
  <c r="F32" i="3"/>
  <c r="F31" i="3"/>
  <c r="F30" i="3"/>
  <c r="F27" i="3"/>
  <c r="F26" i="3"/>
  <c r="F25" i="3"/>
  <c r="F24" i="3"/>
  <c r="F23" i="3"/>
  <c r="F20" i="3"/>
  <c r="F19" i="3"/>
  <c r="F18" i="3"/>
  <c r="F17" i="3"/>
  <c r="F16" i="3"/>
  <c r="F15" i="3"/>
  <c r="F14" i="3"/>
  <c r="F13" i="3"/>
  <c r="F12" i="3"/>
  <c r="F11" i="3"/>
  <c r="F10" i="3"/>
  <c r="F19" i="5" l="1"/>
  <c r="F33" i="1"/>
  <c r="F13" i="1" l="1"/>
  <c r="F14" i="1"/>
  <c r="F15" i="1"/>
  <c r="F16" i="1"/>
  <c r="F17" i="1"/>
  <c r="F18" i="1"/>
  <c r="F19" i="1"/>
  <c r="F20" i="1"/>
  <c r="F21" i="1"/>
  <c r="F22" i="1"/>
  <c r="F23" i="1"/>
  <c r="F24" i="1"/>
  <c r="F25" i="1"/>
  <c r="F26" i="1"/>
  <c r="F27" i="1"/>
  <c r="F28" i="1"/>
  <c r="F29" i="1"/>
  <c r="F30" i="1"/>
  <c r="F31" i="1"/>
  <c r="F32" i="1"/>
  <c r="F35" i="1"/>
  <c r="F38" i="1"/>
  <c r="F39" i="1"/>
  <c r="F40" i="1"/>
  <c r="F41" i="1"/>
  <c r="F42" i="1"/>
  <c r="F43" i="1"/>
  <c r="F44" i="1"/>
  <c r="F45" i="1"/>
  <c r="F46" i="1"/>
  <c r="F47" i="1"/>
  <c r="F48" i="1"/>
  <c r="F49" i="1"/>
  <c r="F50" i="1"/>
  <c r="F51" i="1"/>
  <c r="F52" i="1"/>
  <c r="F53" i="1"/>
  <c r="F54" i="1"/>
  <c r="F55" i="1"/>
  <c r="F58" i="1"/>
  <c r="F59" i="1"/>
  <c r="F60" i="1"/>
  <c r="F61" i="1"/>
  <c r="F62" i="1"/>
  <c r="F63" i="1"/>
  <c r="F64" i="1"/>
  <c r="F65" i="1"/>
  <c r="F66" i="1"/>
  <c r="F67" i="1"/>
  <c r="F68" i="1"/>
  <c r="F69" i="1"/>
  <c r="F70" i="1"/>
  <c r="F73" i="1"/>
  <c r="F74" i="1"/>
  <c r="F75" i="1"/>
  <c r="F76" i="1"/>
  <c r="F77" i="1"/>
  <c r="F78" i="1"/>
  <c r="F79" i="1"/>
  <c r="F80" i="1"/>
  <c r="F81" i="1"/>
  <c r="F84" i="1"/>
  <c r="F85" i="1"/>
  <c r="F86" i="1"/>
  <c r="F87" i="1"/>
  <c r="F88" i="1"/>
  <c r="F89" i="1"/>
  <c r="F90" i="1"/>
  <c r="F91" i="1"/>
  <c r="F12" i="1"/>
  <c r="F93" i="1" l="1"/>
  <c r="F16" i="5"/>
  <c r="F13" i="5"/>
  <c r="F15" i="5"/>
  <c r="F14" i="5"/>
  <c r="F17" i="5"/>
  <c r="F12" i="5" l="1"/>
  <c r="F23" i="5" s="1"/>
</calcChain>
</file>

<file path=xl/sharedStrings.xml><?xml version="1.0" encoding="utf-8"?>
<sst xmlns="http://schemas.openxmlformats.org/spreadsheetml/2006/main" count="273" uniqueCount="172">
  <si>
    <t>Poz.</t>
  </si>
  <si>
    <t>Opis</t>
  </si>
  <si>
    <t>Enota</t>
  </si>
  <si>
    <t>Količina</t>
  </si>
  <si>
    <t>Cena</t>
  </si>
  <si>
    <t>Vrednost</t>
  </si>
  <si>
    <t>m</t>
  </si>
  <si>
    <t>1.5</t>
  </si>
  <si>
    <t>1.1</t>
  </si>
  <si>
    <t>1</t>
  </si>
  <si>
    <t>Rušitvena dela</t>
  </si>
  <si>
    <t>m2</t>
  </si>
  <si>
    <t>2</t>
  </si>
  <si>
    <t>2.1</t>
  </si>
  <si>
    <t>2.2</t>
  </si>
  <si>
    <t>2.3</t>
  </si>
  <si>
    <t>2.4</t>
  </si>
  <si>
    <t>2.5</t>
  </si>
  <si>
    <t>1.2</t>
  </si>
  <si>
    <t>Odstranjevanje obstoječe keramike</t>
  </si>
  <si>
    <t>2.6</t>
  </si>
  <si>
    <t>1.3</t>
  </si>
  <si>
    <t>Podopolagalska dela</t>
  </si>
  <si>
    <t>3</t>
  </si>
  <si>
    <t>Slikopleskarska dela</t>
  </si>
  <si>
    <t>3.1</t>
  </si>
  <si>
    <t>kom</t>
  </si>
  <si>
    <t>3.2</t>
  </si>
  <si>
    <t>3.3</t>
  </si>
  <si>
    <t>kpl</t>
  </si>
  <si>
    <t>4.</t>
  </si>
  <si>
    <t>Ostala dela</t>
  </si>
  <si>
    <t>1.4</t>
  </si>
  <si>
    <t>1.6</t>
  </si>
  <si>
    <t>1.7</t>
  </si>
  <si>
    <t>Kopalnica</t>
  </si>
  <si>
    <t>Kuhinja</t>
  </si>
  <si>
    <t>kopalnica</t>
  </si>
  <si>
    <t>4.1</t>
  </si>
  <si>
    <t>5.1</t>
  </si>
  <si>
    <t>5.2</t>
  </si>
  <si>
    <t>1.8</t>
  </si>
  <si>
    <t>4.2</t>
  </si>
  <si>
    <t>4.3</t>
  </si>
  <si>
    <t>4.4</t>
  </si>
  <si>
    <t>6.1</t>
  </si>
  <si>
    <t>3.5</t>
  </si>
  <si>
    <t>Izdelava mizarskih zaključkov obroba vrat 2 X 7cm</t>
  </si>
  <si>
    <t>Mizarska dela</t>
  </si>
  <si>
    <t>6.2</t>
  </si>
  <si>
    <t>Priprava gradbišča za izvedbo del, vzdrževanje gradbišča in zaščit ves čas izvajanja ter čiščenje kompletnega stanovanja po končanih delih</t>
  </si>
  <si>
    <t>SKUPAJ:</t>
  </si>
  <si>
    <t>Naročnik:</t>
  </si>
  <si>
    <t>Občina Brežice, Cesta prvih borcev 18, 8250 Brežice</t>
  </si>
  <si>
    <t>talna keramika v kopalnici</t>
  </si>
  <si>
    <t>stenska keramika v kopalnici</t>
  </si>
  <si>
    <t>stenska keramika v kuhinji</t>
  </si>
  <si>
    <t xml:space="preserve">Odstranjevanje kopalniških elementov (1 x WC, 1 x  kad, 1 x umivalnik, 1 x grelnik vode 80l, 1 x omarica z ogledalom) </t>
  </si>
  <si>
    <t>Dobava in polaganje laminata 8mm, vključno s podlogo iz umetnega materiala, deb. 5mm. Barvo laminata določi naročnik. Razred obrabe 32/AC 4</t>
  </si>
  <si>
    <t xml:space="preserve">Dobava in polaganje letvic ob stiku poda z zidom, letvice v barvi laminata. </t>
  </si>
  <si>
    <t>Dobava in izdelava stenske obloge na notranjih površinah z granitgress ploščicami I. kvalitete, nedrsne ploščice položene na 3-4 mm stik, ki je zapolnjen z fugirno maso. Barva, tip in način polaganja po izboru naročnika! Z vsemi dodatnimi deli in transporti, Nabavna cena keramike do 25€/m2</t>
  </si>
  <si>
    <t>Popravilo utorov po zaključku izvedbe elektro inštalacij</t>
  </si>
  <si>
    <t xml:space="preserve">Rušenje zidane predelne stene deb. 15cm, višine 2,44m med kuhinjo in dnevno sobo </t>
  </si>
  <si>
    <t xml:space="preserve">Odstranjevanje obstoječe PVC talne in stenske obloge </t>
  </si>
  <si>
    <t>Zidarska pomoč pri obrtniških delih in instalacijah</t>
  </si>
  <si>
    <t>KV delavec</t>
  </si>
  <si>
    <t>ur</t>
  </si>
  <si>
    <t>PK delavec</t>
  </si>
  <si>
    <t>Popravilo špalet po odstranitvi vrat in obrob</t>
  </si>
  <si>
    <t>1.9</t>
  </si>
  <si>
    <t>3.4</t>
  </si>
  <si>
    <t>Odstranjevanje lamelnega parketa, lepljenega na podlago,  vključno z letvicami</t>
  </si>
  <si>
    <t>Dobava in montaža toaletne omarice z ogledalom. Nabavna cena omarice cca 150€ (kot npr.: MDF LAK.KOPAL.OMARICA FEROTEHNA TIA 80 TOALETNA OMARICA 79X16X62 BELA)</t>
  </si>
  <si>
    <t>Demontaža vhodnih vrat 0,9 X 2,0m, vključno z odvozom na deponijo</t>
  </si>
  <si>
    <t>Dobava in montaža alu profila 30/10 mm na stiku dveh različnih podov, nevidno vijačen, vključno z vsemi dodatnimi deli in prenosi. Prifil po izbiri naročnika.</t>
  </si>
  <si>
    <t>2.7</t>
  </si>
  <si>
    <t>m1</t>
  </si>
  <si>
    <t>1.10</t>
  </si>
  <si>
    <t>Dobava materiala in dvakratno slikanje notranjih sten z disperzijsko barvo, z vsemi preddeli, struganjem, brušenjem,  po potrebi se predhodno izvede tudi kitanje.</t>
  </si>
  <si>
    <t>1.11</t>
  </si>
  <si>
    <t xml:space="preserve">Demontaža obstoječih radiatorjev, čiščenje in in priprava za ponovno montažo. Med izvedbo del radiatorje izvajalec del deponira na lastni deponiji. </t>
  </si>
  <si>
    <t>Odstranitev vseh instalacij v kopalnici, elektro instalacije, odtoki in kanalizacija, vodvodna instalacije in instalacije ogrevanja.</t>
  </si>
  <si>
    <t xml:space="preserve">Vse odpadke je potrebno pred odvozom sortirati. Za vse gradbene odpadke je potrebno pripraviti evidenčne liste, ki se ob zaključku del zberejo v Dokazilu o zanesljivosti objekta, ki ga pripravi izvajalec. Enotne cene rušitve morejo vsebovati tudi strošek transportov vseh ruševin iz objekta in vmesne deponije izvajalca. Za vse gradbene odpadke je potrebno zagotoviti dnevni odvoz iz objekta. Deponiranje odpadkov izven objekta je nedopustno. </t>
  </si>
  <si>
    <t>Pospravilo shrambe velikosti 1,40 x 0,70m. Demontaža in pospravilo obstoječih regalov. Cenjena količina odstranjenega materiala iz shrambe je 0,60 m3</t>
  </si>
  <si>
    <t>Demontaža radiatorja v kopalnici, vključno z odvozom na trajno deponijo izvajalca</t>
  </si>
  <si>
    <t>Odvoz vseh ruševin in ostalih gradbenih odpadkov na urejeno sanitarno deponijo ter plačilo takse za deponiranje gradbenih odpadkov. Ocenejna količina gradbenih odpadkov je 8 m3.</t>
  </si>
  <si>
    <t>Dobava in polaganje PVC zaključnih talnih letev z lepljenjem ali tipskim pritjevanjem na steno. Barva in vzorec enak kot tlak.</t>
  </si>
  <si>
    <t>Dobava in polaganje vinil dekoracijske talne obloge, vključno z vsemi materiali in predhodno izravnavo tal. Obloga debeline 4,5mm, razred obrabe 32 ali več, način polaganja plavajoče/click, barva po izbiri naročnika</t>
  </si>
  <si>
    <t>Dobava in izdelava talne obloge notranjih površin z granitgress ploščicami I. kvalitete, deb. 7-8 mm, nedrsne ploščice položene na 3-4 mm stik, ki je zapolnjen z fugirno maso. Barva, tip in način polaganja po izboru naročnika! Z vsemi dodatnimi deli in transporti, Nabavna cena keramike do 25€/m2</t>
  </si>
  <si>
    <t>Brušenje in barvanje kovinske ograje na balkonu, ograja dolžine 5,0m in višine 1,25m. Slikanje s temeljno barvo in 2 x finalno barvo po izboru naročnika.</t>
  </si>
  <si>
    <t>Dobava in montaža tuš kadi s pripadajočo kabino iz ALU profilov in steklenimi površinami (kot npr. KOLPA SAN MACARENA 90 X 90, POLKROŽNA Z OBLOGO) vključno z armaturo za tuš  (kot npr. UNITAS PROJECT - armatura za tuš m30), talnim sifonom, cevjo za tuš dolžine 1,5 metra, ročko za tuš, stenskim  stojalom za tuš z višinsko nastavitvijo ter stensko mrežico za odlaganje mil. V enotni ceni zajeti ves droben material za priključitev in pritrditev ter tesneje elementov.</t>
  </si>
  <si>
    <t xml:space="preserve">Dobava in montaža kopalniškega radiatorja (kot npr. KOPANIŠKI RADIATOR BIAL SORA BEL) velikosti 450/1600 mm, vključno z električnim grelcem 800W in regulacijo vklopa, priključnimi ventili za priklop na centralno ogrevanje,ventilom za odzračevanje, nosilci za pritrdietv radialtorje na steno in vsem drobnim in tesnilnim materialom za priključitev in montažo.  </t>
  </si>
  <si>
    <t>kos</t>
  </si>
  <si>
    <t>Kanalizacijske cevi HTEM</t>
  </si>
  <si>
    <t>fi 50</t>
  </si>
  <si>
    <t>fi75</t>
  </si>
  <si>
    <t>fi 110</t>
  </si>
  <si>
    <t>Vodovodne cevi MLC večplastne predizolirane, požarni razred B2 po din 4102-1, max temp. 95 °C max. tlak 10 bar, prev. cevi 0,4 W/mk</t>
  </si>
  <si>
    <t>DN 15</t>
  </si>
  <si>
    <t>DN 20</t>
  </si>
  <si>
    <t>PVC talni sifon z RF pokrovom velikosti 20/20 cm, priklop fi 50mm</t>
  </si>
  <si>
    <t>podometni kroglični zaporni ventil DN 20</t>
  </si>
  <si>
    <t>avtomatski odzračevalni ventil</t>
  </si>
  <si>
    <t>Centralna kurjava Cu cevi za razvod ogrevanja</t>
  </si>
  <si>
    <t>Dobava in montaža instalacijskih cevi in drobnega zapornega in priključnega materiala. V enotni ceni je potrebno zajeti tudi strošek izdaleva vtorov n stenah ali tleh za izvedbo instalacij in zidasko popravilo utorov po montaži instalacij. Vsak fazonski kos je 1 m  cevi. V enotni ceni zajeti tudi stroške zapore glavnih ventilov vode za priklop novih instalacij, zamrznitve obstoječega ogrevanja, polnjenje in odzračevanje celotnega sistema v stanovanju.</t>
  </si>
  <si>
    <t>Stenski podometni sifon za PS</t>
  </si>
  <si>
    <t>Kotni ventil DN 15 v kuhinji</t>
  </si>
  <si>
    <t>Dobava in montaža protivlomnih kovinskih vhodnih vrat (kot npr. VRATA ENTERAG SIMPA AGL4001 89X203cm) z dvojnim cilindrom, kukalom, skritimi nasadili, ojačan H profil krila ter polnjeno krilo, ki izboljšuje zvočno izolativnost. Barva po izbiri naročnika</t>
  </si>
  <si>
    <t>Obnova notranjih lesenih vrat 0,8-1m x 2m, struganje kitanje, barvanje, vključno z dobavo vseh potrebnih materialov, zamenjavo kljuk in zaklepnih in zapiralnih mehanizmov</t>
  </si>
  <si>
    <t>m3</t>
  </si>
  <si>
    <t xml:space="preserve">Montaža obstoječih radiatorjev </t>
  </si>
  <si>
    <t>Dobava materiala in dvakratno slikanje notranjih stropov z disperzijsko barvo, z vsemi preddeli, struganjem, brušenjem,  po potrebi se predhodno izvede tudi kitanje.</t>
  </si>
  <si>
    <t>Dobava in zamenjava obstoječega zračnika fi 160 mm vključno z  ventilatorjem v kopalnici. Ventilator s prigrajenim relejem za nastavljivo elektronsko zakasnitev izklopa (timer), priklop na luč.</t>
  </si>
  <si>
    <t>Občina Brežice</t>
  </si>
  <si>
    <t>Cesta prvih borcev 18</t>
  </si>
  <si>
    <t>8250 Brežice</t>
  </si>
  <si>
    <t>REKAPITUALACIJA</t>
  </si>
  <si>
    <t>A.</t>
  </si>
  <si>
    <t>Gradbeno obrtniška dela</t>
  </si>
  <si>
    <t>1.</t>
  </si>
  <si>
    <t>2.</t>
  </si>
  <si>
    <t xml:space="preserve">Podopolagarska dela </t>
  </si>
  <si>
    <t>3.</t>
  </si>
  <si>
    <t xml:space="preserve">Mizarska dela </t>
  </si>
  <si>
    <t>5.</t>
  </si>
  <si>
    <t>6.</t>
  </si>
  <si>
    <t xml:space="preserve">Ostala dela </t>
  </si>
  <si>
    <t>B.</t>
  </si>
  <si>
    <t>Strojne instalacije</t>
  </si>
  <si>
    <t>C.</t>
  </si>
  <si>
    <t>Elektra instalacije</t>
  </si>
  <si>
    <t>Obnova stanovanja na Slomškovi ulici 11 v Brežicah</t>
  </si>
  <si>
    <t>Popis del s preizmerami</t>
  </si>
  <si>
    <t>B. STROJNE INSTALACIJE</t>
  </si>
  <si>
    <t>SKUPAJ STROJNE INSTALACIJE:</t>
  </si>
  <si>
    <t>A. GRADBENO OBRTNIŠKA DELA</t>
  </si>
  <si>
    <t>SKUPAJ RUŠITVENA DELA:</t>
  </si>
  <si>
    <t>SKUPAJ PODOPOLAGARSKA DELA:</t>
  </si>
  <si>
    <t>SKUPAJ SLIKOPLESKARSKA DELA:</t>
  </si>
  <si>
    <t>SKUPAJ MIZARSKA DELA:</t>
  </si>
  <si>
    <t>6.3</t>
  </si>
  <si>
    <t>7.</t>
  </si>
  <si>
    <t>8.</t>
  </si>
  <si>
    <t>Odklopnik inštalacijski, 16 A 1P B, kot nap. Eti Etimat ali drugega proizvajalca enake ali boljše kvalitete.</t>
  </si>
  <si>
    <t>Odklopnik inštalacijski, 10 A 1P B, kot nap. Eti Etimat ali drugega proizvajalca enake ali boljše kvalitete.</t>
  </si>
  <si>
    <t>Razdelilna omarica, nadometna, v beli barvi za 12 mest, IP40, razred zaščite dotika II, iz kakovostne bele plastike, vključno z prozornimi vratci ter N in PE priključnima sponkama, priznanega izvajalca, kot npr. GEWISS, TEM, ABB,...</t>
  </si>
  <si>
    <t>Kopalniški set 3x 16A v beli barvi skupaj z pokrovom (LUČ-BOJLER-INFRA PEČ)</t>
  </si>
  <si>
    <t>Stikalo enopolno 10A 250V~ v beli barvi, skupaj z pokrovčkom ter obrobo, kot npr. TEM EKONOMIK SE10PW ali drugega proizvajalca enake ali boljše kvalitete.</t>
  </si>
  <si>
    <t>TK priključek - kot npr. vtičnica tel. KS RJ11 6/4 skupaj z belim pokrovčkom in okvirjem, kot npr. TEM KE11 ali drugega proizvajalca enake ali boljše kvalitete.</t>
  </si>
  <si>
    <t>SKUPAJ OSTALA DELA:</t>
  </si>
  <si>
    <t>V enotni ceni podopolagarskih del je potrebno vključiti tudi stroške priprave površine pred polaganjem, čiščenje obstoječih veznih sredstev, sanacija talnih ali stenskih površin, premaze s praimerji za boljšo sprejemljivost.</t>
  </si>
  <si>
    <t>Dobava in montaža grelnika vode 80l, pokončni, moč grelca 2000W (kot npr. GORENJE TIKI FTG 80 SM ) vključno z vsemi potrebnim drobnim materialom za priključitev, varnostnim ventilom in gibljivimi priključnimi cevkami. Grelnik mora biti najvišjega energijskega razreda.</t>
  </si>
  <si>
    <t xml:space="preserve">Dobava in montaža Umivalnika (kot npr. KERAMIČNI UMIVALNIK VIDIMA SEVA DUO 60 X 46), vključno z armaturo za umivalnik (kot npr. UNITAS PROJECT - STOJEČA ARMATURA m10), sifonom in vsem potrebnim materialom za priključitev (kotni ventili, tesnila, pritrdilni material,...). </t>
  </si>
  <si>
    <t xml:space="preserve">Dobava in montaža WC školjke (kot npr. KERAMIČNA WC ŠKOLJKA OLYMPIA AMBRA BALTIK), vključno z nadometnim kotličkom z dvokoličinskim splakovanjem, wc pokrovom, stenskim nosilcem za WC papir, vsemi potrebnimi deli in drobnim materialom za priključitev (kotni ventili, tesnila, pritrdilni material,...) </t>
  </si>
  <si>
    <t>Izvedba meritev, izdelava poročila in zapisnika o izvedenih vsem meritvah ter dostava poročila in zapisnika naročniku oz. njegovemu pooblaščenmu inženirju skupaj s 1P shemo - PID. Sodelovanje z naročnikom oz. njegovim poooblaščenim inženirjem, udeležba na koordinacijah.</t>
  </si>
  <si>
    <t>Vtičnica SCHUKO 16A (-2P+E)  250V~ v beli barvi, kot npr. TEM EKONOMIK VE11PW ali drugega proizvajalca enake ali boljše kvalitete.</t>
  </si>
  <si>
    <t>Vtičnica SCHUKO 16A (-2P+E)  250V~ v beli barvi z pokrovom, kot npr. TEM EKONOMIK VE11PT ali drugega proizvajalca enake ali boljše kvalitete.</t>
  </si>
  <si>
    <t>12.</t>
  </si>
  <si>
    <t>Vtičnica (-2P+E) SCHUKO 16A 250V~ v beli barvi, kot npr. TEM EKONOMIK VE10PW ali drugega proizvajalca enake ali boljše kvalitete skupaj z okvirjem.</t>
  </si>
  <si>
    <t>11.</t>
  </si>
  <si>
    <r>
      <t>Priključek 5 polni-stalni 3P+N+PE 400V~ 16A od 1,5-4mm</t>
    </r>
    <r>
      <rPr>
        <vertAlign val="superscript"/>
        <sz val="10"/>
        <rFont val="Calibri"/>
        <family val="2"/>
        <charset val="238"/>
        <scheme val="minor"/>
      </rPr>
      <t>2</t>
    </r>
    <r>
      <rPr>
        <sz val="10"/>
        <rFont val="Calibri"/>
        <family val="2"/>
        <charset val="238"/>
        <scheme val="minor"/>
      </rPr>
      <t>, kot npr. TEM EKONOMIK AE20PW ali drugega proizvajalca enake ali boljše kvalitete skupaj z okvirjem.</t>
    </r>
  </si>
  <si>
    <t>10.</t>
  </si>
  <si>
    <t>Vtičnica dvojna (-2P+E) SCHUKO 16A 250V~ v beli barvi, kot npr. TEM EKONOMIK VE16PW ali drugega proizvajalca enake ali boljše kvalitete skupaj z okvirjem.</t>
  </si>
  <si>
    <t>9.</t>
  </si>
  <si>
    <t>Luč stropna - kopalniška, LED plafonjera klasična, energijski razred A++.</t>
  </si>
  <si>
    <t>Luč stenska - podelementrna, LED 600mm, 10W, 1000 LM 4000K, energijski razred A++.</t>
  </si>
  <si>
    <t>Stikalo serijsko 10A 250V~ v beli barvi, skupaj z pokrovčkoma ter obrobo kot npr. TEM EKONOMIK SE50PW ali drugega proizvajalca enake ali boljše kvalitete skupaj s pokrovčkom in okvirjem.</t>
  </si>
  <si>
    <t>Luč stropna, kot npr. LED plafonjera klasična, energijski razred A++.</t>
  </si>
  <si>
    <t>Stikalo menjalno 10A 250V~ v beli barvi Z obrobo kot npr. TEM EKONOMIK SE60PW ali drugega proizvajalca enake ali boljše kvalitete skupaj z okvirjem.</t>
  </si>
  <si>
    <t>C. ELEKTRO INSTALACIJE</t>
  </si>
  <si>
    <t>Splošno:</t>
  </si>
  <si>
    <t xml:space="preserve"> Vse enotne cene morajo zajemati dobavo in montažo materiala, z vsemi pomožnimi deli ter potrebnim drobnim materialom za montažo.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</si>
</sst>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quot;&quot;"/>
    <numFmt numFmtId="165" formatCode="#,##0.00\ [$EUR]"/>
    <numFmt numFmtId="166" formatCode="#,##0.00\ &quot;€&quot;"/>
  </numFmts>
  <fonts count="12" x14ac:knownFonts="1">
    <font>
      <sz val="11"/>
      <color theme="1"/>
      <name val="Calibri"/>
      <family val="2"/>
      <charset val="238"/>
      <scheme val="minor"/>
    </font>
    <font>
      <sz val="10"/>
      <name val="Arial CE"/>
      <charset val="238"/>
    </font>
    <font>
      <b/>
      <sz val="10"/>
      <name val="Arial CE"/>
      <charset val="238"/>
    </font>
    <font>
      <sz val="10"/>
      <name val="Arial"/>
      <family val="2"/>
      <charset val="238"/>
    </font>
    <font>
      <b/>
      <sz val="11"/>
      <color theme="1"/>
      <name val="Calibri"/>
      <family val="2"/>
      <charset val="238"/>
      <scheme val="minor"/>
    </font>
    <font>
      <b/>
      <sz val="10"/>
      <name val="Calibri"/>
      <family val="2"/>
      <charset val="238"/>
      <scheme val="minor"/>
    </font>
    <font>
      <sz val="10"/>
      <name val="Calibri"/>
      <family val="2"/>
      <charset val="238"/>
      <scheme val="minor"/>
    </font>
    <font>
      <sz val="10"/>
      <color rgb="FFFF0000"/>
      <name val="Calibri"/>
      <family val="2"/>
      <charset val="238"/>
      <scheme val="minor"/>
    </font>
    <font>
      <b/>
      <sz val="12"/>
      <color theme="1"/>
      <name val="Calibri"/>
      <family val="2"/>
      <charset val="238"/>
      <scheme val="minor"/>
    </font>
    <font>
      <b/>
      <sz val="14"/>
      <color theme="1"/>
      <name val="Calibri"/>
      <family val="2"/>
      <charset val="238"/>
      <scheme val="minor"/>
    </font>
    <font>
      <sz val="10"/>
      <color theme="1"/>
      <name val="Calibri"/>
      <family val="2"/>
      <charset val="238"/>
      <scheme val="minor"/>
    </font>
    <font>
      <vertAlign val="superscript"/>
      <sz val="10"/>
      <name val="Calibri"/>
      <family val="2"/>
      <charset val="238"/>
      <scheme val="minor"/>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1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cellStyleXfs>
  <cellXfs count="203">
    <xf numFmtId="0" fontId="0" fillId="0" borderId="0" xfId="0"/>
    <xf numFmtId="0" fontId="4" fillId="0" borderId="0" xfId="0" applyFont="1"/>
    <xf numFmtId="0" fontId="0" fillId="0" borderId="0" xfId="0" applyFont="1"/>
    <xf numFmtId="49" fontId="5" fillId="0" borderId="1" xfId="1" applyNumberFormat="1" applyFont="1" applyBorder="1" applyAlignment="1">
      <alignment horizontal="center" vertical="center"/>
    </xf>
    <xf numFmtId="0" fontId="5" fillId="0" borderId="1" xfId="1" applyFont="1" applyBorder="1" applyAlignment="1">
      <alignment horizontal="center" vertical="center"/>
    </xf>
    <xf numFmtId="2" fontId="5" fillId="0" borderId="1" xfId="1" applyNumberFormat="1" applyFont="1" applyBorder="1" applyAlignment="1">
      <alignment horizontal="center" vertical="center"/>
    </xf>
    <xf numFmtId="164" fontId="5" fillId="0" borderId="1" xfId="1" applyNumberFormat="1" applyFont="1" applyBorder="1" applyAlignment="1" applyProtection="1">
      <alignment horizontal="center" vertical="center"/>
      <protection locked="0"/>
    </xf>
    <xf numFmtId="164" fontId="5" fillId="0" borderId="1" xfId="1" applyNumberFormat="1" applyFont="1" applyBorder="1" applyAlignment="1">
      <alignment horizontal="center" vertical="center"/>
    </xf>
    <xf numFmtId="49" fontId="6" fillId="0" borderId="2" xfId="2" applyNumberFormat="1" applyFont="1" applyFill="1" applyBorder="1" applyAlignment="1">
      <alignment vertical="top"/>
    </xf>
    <xf numFmtId="0" fontId="6" fillId="0" borderId="2" xfId="2" applyFont="1" applyFill="1" applyBorder="1" applyAlignment="1">
      <alignment horizontal="justify"/>
    </xf>
    <xf numFmtId="0" fontId="6" fillId="0" borderId="2" xfId="2" applyFont="1" applyFill="1" applyBorder="1" applyAlignment="1">
      <alignment horizontal="center"/>
    </xf>
    <xf numFmtId="2" fontId="6" fillId="0" borderId="2" xfId="2" applyNumberFormat="1" applyFont="1" applyFill="1" applyBorder="1"/>
    <xf numFmtId="164" fontId="6" fillId="0" borderId="2" xfId="2" applyNumberFormat="1" applyFont="1" applyFill="1" applyBorder="1" applyAlignment="1" applyProtection="1">
      <alignment horizontal="right"/>
      <protection locked="0"/>
    </xf>
    <xf numFmtId="0" fontId="6" fillId="0" borderId="2" xfId="2" applyFont="1" applyFill="1" applyBorder="1"/>
    <xf numFmtId="164" fontId="6" fillId="0" borderId="2" xfId="5" applyNumberFormat="1" applyFont="1" applyBorder="1" applyProtection="1">
      <protection locked="0"/>
    </xf>
    <xf numFmtId="164" fontId="6" fillId="0" borderId="2" xfId="6" applyNumberFormat="1" applyFont="1" applyBorder="1"/>
    <xf numFmtId="0" fontId="6" fillId="0" borderId="2" xfId="7" applyFont="1" applyBorder="1" applyAlignment="1">
      <alignment horizontal="center"/>
    </xf>
    <xf numFmtId="2" fontId="6" fillId="0" borderId="2" xfId="7" applyNumberFormat="1" applyFont="1" applyBorder="1"/>
    <xf numFmtId="164" fontId="6" fillId="0" borderId="2" xfId="7" applyNumberFormat="1" applyFont="1" applyBorder="1" applyProtection="1">
      <protection locked="0"/>
    </xf>
    <xf numFmtId="0" fontId="6" fillId="0" borderId="2" xfId="8" quotePrefix="1" applyFont="1" applyFill="1" applyBorder="1" applyAlignment="1">
      <alignment horizontal="justify"/>
    </xf>
    <xf numFmtId="0" fontId="6" fillId="0" borderId="2" xfId="8" quotePrefix="1" applyFont="1" applyBorder="1" applyAlignment="1">
      <alignment horizontal="justify"/>
    </xf>
    <xf numFmtId="49" fontId="6" fillId="0" borderId="2" xfId="2" applyNumberFormat="1" applyFont="1" applyFill="1" applyBorder="1" applyAlignment="1">
      <alignment horizontal="right" vertical="top"/>
    </xf>
    <xf numFmtId="0" fontId="6" fillId="0" borderId="2" xfId="8" quotePrefix="1" applyFont="1" applyBorder="1" applyAlignment="1">
      <alignment horizontal="right"/>
    </xf>
    <xf numFmtId="0" fontId="6" fillId="0" borderId="2" xfId="8" quotePrefix="1" applyFont="1" applyBorder="1" applyAlignment="1">
      <alignment horizontal="right" wrapText="1"/>
    </xf>
    <xf numFmtId="0" fontId="8" fillId="0" borderId="0" xfId="0" applyFont="1"/>
    <xf numFmtId="0" fontId="4" fillId="0" borderId="6" xfId="0" applyFont="1" applyBorder="1"/>
    <xf numFmtId="49" fontId="0" fillId="0" borderId="0" xfId="0" applyNumberFormat="1" applyBorder="1" applyAlignment="1">
      <alignment horizontal="right"/>
    </xf>
    <xf numFmtId="0" fontId="0" fillId="0" borderId="0" xfId="0" applyBorder="1"/>
    <xf numFmtId="49" fontId="0" fillId="0" borderId="0" xfId="0" applyNumberFormat="1"/>
    <xf numFmtId="49" fontId="4" fillId="0" borderId="6" xfId="0" applyNumberFormat="1" applyFont="1" applyBorder="1"/>
    <xf numFmtId="164" fontId="2" fillId="0" borderId="11" xfId="7" applyNumberFormat="1" applyFont="1" applyBorder="1" applyProtection="1">
      <protection locked="0"/>
    </xf>
    <xf numFmtId="164" fontId="6" fillId="0" borderId="2" xfId="7" applyNumberFormat="1" applyFont="1" applyBorder="1" applyAlignment="1" applyProtection="1">
      <alignment horizontal="left" vertical="center"/>
      <protection locked="0"/>
    </xf>
    <xf numFmtId="164" fontId="6" fillId="0" borderId="2" xfId="7" applyNumberFormat="1" applyFont="1" applyBorder="1" applyAlignment="1" applyProtection="1">
      <alignment vertical="center"/>
      <protection locked="0"/>
    </xf>
    <xf numFmtId="164" fontId="6" fillId="0" borderId="2" xfId="2" applyNumberFormat="1" applyFont="1" applyFill="1" applyBorder="1" applyAlignment="1" applyProtection="1">
      <alignment horizontal="right" vertical="center"/>
      <protection locked="0"/>
    </xf>
    <xf numFmtId="0" fontId="6" fillId="0" borderId="2" xfId="8" quotePrefix="1" applyFont="1" applyFill="1" applyBorder="1" applyAlignment="1">
      <alignment horizontal="justify" vertical="top"/>
    </xf>
    <xf numFmtId="0" fontId="6" fillId="0" borderId="2" xfId="7" applyFont="1" applyBorder="1" applyAlignment="1">
      <alignment horizontal="center" vertical="top"/>
    </xf>
    <xf numFmtId="2" fontId="6" fillId="0" borderId="2" xfId="7" applyNumberFormat="1" applyFont="1" applyBorder="1" applyAlignment="1">
      <alignment vertical="top"/>
    </xf>
    <xf numFmtId="164" fontId="6" fillId="0" borderId="2" xfId="7" applyNumberFormat="1" applyFont="1" applyBorder="1" applyAlignment="1" applyProtection="1">
      <alignment vertical="top"/>
      <protection locked="0"/>
    </xf>
    <xf numFmtId="164" fontId="6" fillId="0" borderId="2" xfId="6" applyNumberFormat="1" applyFont="1" applyBorder="1" applyAlignment="1">
      <alignment vertical="top"/>
    </xf>
    <xf numFmtId="0" fontId="0" fillId="0" borderId="0" xfId="0" applyAlignment="1">
      <alignment vertical="top"/>
    </xf>
    <xf numFmtId="0" fontId="6" fillId="0" borderId="2" xfId="8" quotePrefix="1" applyFont="1" applyBorder="1" applyAlignment="1">
      <alignment horizontal="justify" vertical="top"/>
    </xf>
    <xf numFmtId="49" fontId="4" fillId="0" borderId="7" xfId="0" applyNumberFormat="1" applyFont="1" applyBorder="1"/>
    <xf numFmtId="0" fontId="4" fillId="0" borderId="8" xfId="0" applyFont="1" applyBorder="1"/>
    <xf numFmtId="164" fontId="5" fillId="0" borderId="14" xfId="7" applyNumberFormat="1" applyFont="1" applyFill="1" applyBorder="1" applyAlignment="1" applyProtection="1">
      <alignment vertical="center"/>
      <protection locked="0"/>
    </xf>
    <xf numFmtId="0" fontId="5" fillId="0" borderId="17" xfId="0" applyFont="1" applyFill="1" applyBorder="1" applyAlignment="1">
      <alignment horizontal="justify" vertical="center"/>
    </xf>
    <xf numFmtId="164" fontId="6" fillId="0" borderId="12" xfId="7" applyNumberFormat="1" applyFont="1" applyFill="1" applyBorder="1" applyAlignment="1" applyProtection="1">
      <alignment horizontal="right"/>
      <protection locked="0"/>
    </xf>
    <xf numFmtId="0" fontId="6" fillId="0" borderId="12" xfId="8" quotePrefix="1" applyFont="1" applyFill="1" applyBorder="1" applyAlignment="1">
      <alignment horizontal="justify"/>
    </xf>
    <xf numFmtId="164" fontId="6" fillId="0" borderId="2" xfId="7" applyNumberFormat="1" applyFont="1" applyFill="1" applyBorder="1" applyAlignment="1" applyProtection="1">
      <alignment horizontal="right"/>
      <protection locked="0"/>
    </xf>
    <xf numFmtId="164" fontId="5" fillId="0" borderId="1" xfId="1" applyNumberFormat="1" applyFont="1" applyFill="1" applyBorder="1" applyAlignment="1" applyProtection="1">
      <alignment horizontal="center" vertical="center"/>
      <protection locked="0"/>
    </xf>
    <xf numFmtId="49" fontId="6" fillId="0" borderId="12" xfId="2" applyNumberFormat="1" applyFont="1" applyFill="1" applyBorder="1" applyAlignment="1">
      <alignment vertical="top"/>
    </xf>
    <xf numFmtId="0" fontId="7" fillId="0" borderId="12" xfId="8" quotePrefix="1" applyFont="1" applyFill="1" applyBorder="1" applyAlignment="1">
      <alignment horizontal="justify" vertical="top"/>
    </xf>
    <xf numFmtId="0" fontId="6" fillId="0" borderId="12" xfId="7" applyFont="1" applyBorder="1" applyAlignment="1">
      <alignment horizontal="center"/>
    </xf>
    <xf numFmtId="2" fontId="6" fillId="0" borderId="12" xfId="7" applyNumberFormat="1" applyFont="1" applyBorder="1"/>
    <xf numFmtId="164" fontId="6" fillId="0" borderId="12" xfId="7" applyNumberFormat="1" applyFont="1" applyBorder="1" applyProtection="1">
      <protection locked="0"/>
    </xf>
    <xf numFmtId="164" fontId="6" fillId="0" borderId="12" xfId="6" applyNumberFormat="1" applyFont="1" applyBorder="1"/>
    <xf numFmtId="0" fontId="5" fillId="0" borderId="16" xfId="7" applyFont="1" applyBorder="1" applyAlignment="1">
      <alignment horizontal="center" vertical="center"/>
    </xf>
    <xf numFmtId="2" fontId="5" fillId="0" borderId="15" xfId="7" applyNumberFormat="1" applyFont="1" applyBorder="1" applyAlignment="1">
      <alignment vertical="center"/>
    </xf>
    <xf numFmtId="164" fontId="5" fillId="0" borderId="14" xfId="7" applyNumberFormat="1" applyFont="1" applyBorder="1" applyAlignment="1" applyProtection="1">
      <alignment vertical="center"/>
      <protection locked="0"/>
    </xf>
    <xf numFmtId="164" fontId="5" fillId="0" borderId="13" xfId="6" applyNumberFormat="1" applyFont="1" applyBorder="1" applyAlignment="1">
      <alignment vertical="center"/>
    </xf>
    <xf numFmtId="49" fontId="6" fillId="0" borderId="18" xfId="2" applyNumberFormat="1" applyFont="1" applyFill="1" applyBorder="1" applyAlignment="1">
      <alignment vertical="top"/>
    </xf>
    <xf numFmtId="0" fontId="6" fillId="0" borderId="18" xfId="8" quotePrefix="1" applyFont="1" applyBorder="1" applyAlignment="1">
      <alignment horizontal="justify" vertical="top"/>
    </xf>
    <xf numFmtId="0" fontId="6" fillId="0" borderId="18" xfId="7" applyFont="1" applyBorder="1" applyAlignment="1">
      <alignment horizontal="center"/>
    </xf>
    <xf numFmtId="2" fontId="6" fillId="0" borderId="18" xfId="7" applyNumberFormat="1" applyFont="1" applyBorder="1"/>
    <xf numFmtId="164" fontId="6" fillId="0" borderId="18" xfId="7" applyNumberFormat="1" applyFont="1" applyBorder="1" applyProtection="1">
      <protection locked="0"/>
    </xf>
    <xf numFmtId="164" fontId="6" fillId="0" borderId="18" xfId="6" applyNumberFormat="1" applyFont="1" applyBorder="1"/>
    <xf numFmtId="164" fontId="6" fillId="0" borderId="18" xfId="7" applyNumberFormat="1" applyFont="1" applyBorder="1" applyAlignment="1" applyProtection="1">
      <alignment vertical="center"/>
      <protection locked="0"/>
    </xf>
    <xf numFmtId="164" fontId="2" fillId="0" borderId="20" xfId="7" applyNumberFormat="1" applyFont="1" applyBorder="1" applyProtection="1">
      <protection locked="0"/>
    </xf>
    <xf numFmtId="164" fontId="2" fillId="0" borderId="1" xfId="7" applyNumberFormat="1" applyFont="1" applyBorder="1" applyProtection="1">
      <protection locked="0"/>
    </xf>
    <xf numFmtId="165" fontId="0" fillId="0" borderId="0" xfId="0" applyNumberFormat="1" applyAlignment="1">
      <alignment horizontal="right" wrapText="1"/>
    </xf>
    <xf numFmtId="165" fontId="4" fillId="0" borderId="8" xfId="0" applyNumberFormat="1" applyFont="1" applyBorder="1" applyAlignment="1">
      <alignment horizontal="right" wrapText="1"/>
    </xf>
    <xf numFmtId="165" fontId="4" fillId="0" borderId="9" xfId="0" applyNumberFormat="1" applyFont="1" applyBorder="1" applyAlignment="1">
      <alignment horizontal="right" wrapText="1"/>
    </xf>
    <xf numFmtId="165" fontId="0" fillId="0" borderId="0" xfId="0" applyNumberFormat="1" applyBorder="1" applyAlignment="1">
      <alignment horizontal="right" wrapText="1"/>
    </xf>
    <xf numFmtId="165" fontId="4" fillId="0" borderId="6" xfId="0" applyNumberFormat="1" applyFont="1" applyBorder="1" applyAlignment="1">
      <alignment horizontal="right" wrapText="1"/>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right" wrapText="1"/>
    </xf>
    <xf numFmtId="0" fontId="0" fillId="0" borderId="0" xfId="0" applyFont="1" applyProtection="1"/>
    <xf numFmtId="2" fontId="0" fillId="0" borderId="0" xfId="0" applyNumberFormat="1" applyFont="1" applyProtection="1"/>
    <xf numFmtId="0" fontId="4" fillId="0" borderId="0" xfId="0" applyFont="1" applyProtection="1"/>
    <xf numFmtId="0" fontId="0" fillId="0" borderId="0" xfId="0" applyProtection="1"/>
    <xf numFmtId="0" fontId="9" fillId="0" borderId="0" xfId="0" applyFont="1" applyProtection="1"/>
    <xf numFmtId="2" fontId="0" fillId="0" borderId="0" xfId="0" applyNumberFormat="1" applyProtection="1"/>
    <xf numFmtId="49" fontId="5" fillId="0" borderId="1" xfId="1" applyNumberFormat="1" applyFont="1" applyBorder="1" applyAlignment="1" applyProtection="1">
      <alignment horizontal="center" vertical="center"/>
    </xf>
    <xf numFmtId="0" fontId="5" fillId="0" borderId="1" xfId="1" applyFont="1" applyBorder="1" applyAlignment="1" applyProtection="1">
      <alignment horizontal="center" vertical="center"/>
    </xf>
    <xf numFmtId="2" fontId="5" fillId="0" borderId="1" xfId="1" applyNumberFormat="1" applyFont="1" applyBorder="1" applyAlignment="1" applyProtection="1">
      <alignment horizontal="center" vertical="center"/>
    </xf>
    <xf numFmtId="164" fontId="5" fillId="0" borderId="1" xfId="1" applyNumberFormat="1" applyFont="1" applyBorder="1" applyAlignment="1" applyProtection="1">
      <alignment horizontal="center" vertical="center"/>
    </xf>
    <xf numFmtId="49" fontId="5" fillId="0" borderId="2" xfId="2" applyNumberFormat="1" applyFont="1" applyFill="1" applyBorder="1" applyAlignment="1" applyProtection="1">
      <alignment vertical="top"/>
    </xf>
    <xf numFmtId="0" fontId="5" fillId="0" borderId="2" xfId="3" applyFont="1" applyFill="1" applyBorder="1" applyAlignment="1" applyProtection="1">
      <alignment horizontal="left" vertical="top"/>
    </xf>
    <xf numFmtId="0" fontId="6" fillId="0" borderId="2" xfId="2" applyFont="1" applyFill="1" applyBorder="1" applyAlignment="1" applyProtection="1">
      <alignment horizontal="center" vertical="center"/>
    </xf>
    <xf numFmtId="2" fontId="6" fillId="0" borderId="2" xfId="2" applyNumberFormat="1" applyFont="1" applyFill="1" applyBorder="1" applyAlignment="1" applyProtection="1">
      <alignment vertical="center"/>
    </xf>
    <xf numFmtId="0" fontId="6" fillId="0" borderId="2" xfId="2" applyFont="1" applyFill="1" applyBorder="1" applyAlignment="1" applyProtection="1">
      <alignment vertical="center"/>
    </xf>
    <xf numFmtId="0" fontId="0" fillId="0" borderId="0" xfId="0" applyFont="1" applyAlignment="1" applyProtection="1">
      <alignment vertical="center"/>
    </xf>
    <xf numFmtId="0" fontId="5" fillId="0" borderId="2" xfId="3" applyFont="1" applyFill="1" applyBorder="1" applyAlignment="1" applyProtection="1">
      <alignment horizontal="left" vertical="top" wrapText="1"/>
    </xf>
    <xf numFmtId="0" fontId="6" fillId="0" borderId="2" xfId="2" applyFont="1" applyFill="1" applyBorder="1" applyAlignment="1" applyProtection="1">
      <alignment horizontal="center"/>
    </xf>
    <xf numFmtId="2" fontId="6" fillId="0" borderId="2" xfId="2" applyNumberFormat="1" applyFont="1" applyFill="1" applyBorder="1" applyProtection="1"/>
    <xf numFmtId="0" fontId="6" fillId="0" borderId="2" xfId="2" applyFont="1" applyFill="1" applyBorder="1" applyProtection="1"/>
    <xf numFmtId="49" fontId="6" fillId="0" borderId="2" xfId="4" quotePrefix="1" applyNumberFormat="1" applyFont="1" applyFill="1" applyBorder="1" applyAlignment="1" applyProtection="1">
      <alignment vertical="top"/>
    </xf>
    <xf numFmtId="0" fontId="6" fillId="0" borderId="2" xfId="5" applyFont="1" applyBorder="1" applyAlignment="1" applyProtection="1">
      <alignment horizontal="justify" vertical="top"/>
    </xf>
    <xf numFmtId="0" fontId="6" fillId="0" borderId="2" xfId="5" applyFont="1" applyBorder="1" applyAlignment="1" applyProtection="1">
      <alignment horizontal="center"/>
    </xf>
    <xf numFmtId="2" fontId="6" fillId="0" borderId="2" xfId="5" applyNumberFormat="1" applyFont="1" applyBorder="1" applyProtection="1"/>
    <xf numFmtId="164" fontId="6" fillId="0" borderId="2" xfId="6" applyNumberFormat="1" applyFont="1" applyBorder="1" applyProtection="1"/>
    <xf numFmtId="0" fontId="6" fillId="0" borderId="2" xfId="5" applyFont="1" applyFill="1" applyBorder="1" applyAlignment="1" applyProtection="1">
      <alignment horizontal="center"/>
    </xf>
    <xf numFmtId="2" fontId="6" fillId="0" borderId="2" xfId="5" applyNumberFormat="1" applyFont="1" applyFill="1" applyBorder="1" applyProtection="1"/>
    <xf numFmtId="0" fontId="6" fillId="0" borderId="2" xfId="8" applyFont="1" applyBorder="1" applyAlignment="1" applyProtection="1">
      <alignment horizontal="justify" vertical="top"/>
    </xf>
    <xf numFmtId="0" fontId="6" fillId="0" borderId="2" xfId="7" applyFont="1" applyBorder="1" applyAlignment="1" applyProtection="1">
      <alignment horizontal="center"/>
    </xf>
    <xf numFmtId="2" fontId="6" fillId="0" borderId="2" xfId="7" applyNumberFormat="1" applyFont="1" applyBorder="1" applyProtection="1"/>
    <xf numFmtId="0" fontId="6" fillId="0" borderId="2" xfId="8" applyFont="1" applyFill="1" applyBorder="1" applyAlignment="1" applyProtection="1">
      <alignment horizontal="justify" vertical="top"/>
    </xf>
    <xf numFmtId="49" fontId="6" fillId="0" borderId="2" xfId="2" applyNumberFormat="1" applyFont="1" applyFill="1" applyBorder="1" applyAlignment="1" applyProtection="1">
      <alignment vertical="top"/>
    </xf>
    <xf numFmtId="0" fontId="6" fillId="0" borderId="2" xfId="8" quotePrefix="1" applyFont="1" applyFill="1" applyBorder="1" applyAlignment="1" applyProtection="1">
      <alignment horizontal="justify" vertical="top"/>
    </xf>
    <xf numFmtId="0" fontId="6" fillId="0" borderId="0" xfId="8" quotePrefix="1" applyFont="1" applyFill="1" applyBorder="1" applyAlignment="1" applyProtection="1">
      <alignment horizontal="justify" vertical="top"/>
    </xf>
    <xf numFmtId="0" fontId="6" fillId="0" borderId="0" xfId="0" applyFont="1" applyFill="1" applyBorder="1" applyAlignment="1" applyProtection="1">
      <alignment horizontal="justify" vertical="top"/>
    </xf>
    <xf numFmtId="49" fontId="6" fillId="0" borderId="12" xfId="4" quotePrefix="1" applyNumberFormat="1" applyFont="1" applyFill="1" applyBorder="1" applyAlignment="1" applyProtection="1">
      <alignment vertical="top"/>
    </xf>
    <xf numFmtId="0" fontId="6" fillId="0" borderId="6" xfId="0" applyFont="1" applyFill="1" applyBorder="1" applyAlignment="1" applyProtection="1">
      <alignment horizontal="justify" vertical="top"/>
    </xf>
    <xf numFmtId="0" fontId="6" fillId="0" borderId="12" xfId="7" applyFont="1" applyBorder="1" applyAlignment="1" applyProtection="1">
      <alignment horizontal="center"/>
    </xf>
    <xf numFmtId="2" fontId="6" fillId="0" borderId="12" xfId="7" applyNumberFormat="1" applyFont="1" applyBorder="1" applyProtection="1"/>
    <xf numFmtId="164" fontId="6" fillId="0" borderId="12" xfId="6" applyNumberFormat="1" applyFont="1" applyBorder="1" applyProtection="1"/>
    <xf numFmtId="49" fontId="3" fillId="0" borderId="10" xfId="4" quotePrefix="1" applyNumberFormat="1" applyFont="1" applyFill="1" applyBorder="1" applyAlignment="1" applyProtection="1">
      <alignment vertical="top"/>
    </xf>
    <xf numFmtId="0" fontId="2" fillId="0" borderId="7" xfId="0" applyFont="1" applyFill="1" applyBorder="1" applyAlignment="1" applyProtection="1">
      <alignment horizontal="justify" vertical="top"/>
    </xf>
    <xf numFmtId="0" fontId="2" fillId="0" borderId="1" xfId="7" applyFont="1" applyBorder="1" applyAlignment="1" applyProtection="1">
      <alignment horizontal="center"/>
    </xf>
    <xf numFmtId="2" fontId="2" fillId="0" borderId="1" xfId="7" applyNumberFormat="1" applyFont="1" applyBorder="1" applyProtection="1"/>
    <xf numFmtId="164" fontId="2" fillId="0" borderId="1" xfId="6" applyNumberFormat="1" applyFont="1" applyBorder="1" applyProtection="1"/>
    <xf numFmtId="49" fontId="5" fillId="0" borderId="18" xfId="4" quotePrefix="1" applyNumberFormat="1" applyFont="1" applyFill="1" applyBorder="1" applyAlignment="1" applyProtection="1">
      <alignment vertical="top"/>
    </xf>
    <xf numFmtId="0" fontId="5" fillId="0" borderId="18" xfId="7" applyFont="1" applyBorder="1" applyAlignment="1" applyProtection="1">
      <alignment horizontal="justify" vertical="top" wrapText="1"/>
    </xf>
    <xf numFmtId="0" fontId="6" fillId="0" borderId="18" xfId="7" applyFont="1" applyBorder="1" applyAlignment="1" applyProtection="1">
      <alignment horizontal="center" vertical="center"/>
    </xf>
    <xf numFmtId="2" fontId="6" fillId="0" borderId="18" xfId="7" applyNumberFormat="1" applyFont="1" applyBorder="1" applyAlignment="1" applyProtection="1">
      <alignment vertical="center"/>
    </xf>
    <xf numFmtId="164" fontId="6" fillId="0" borderId="18" xfId="6" applyNumberFormat="1" applyFont="1" applyBorder="1" applyAlignment="1" applyProtection="1">
      <alignment vertical="center"/>
    </xf>
    <xf numFmtId="0" fontId="5" fillId="0" borderId="2" xfId="8" applyFont="1" applyBorder="1" applyAlignment="1" applyProtection="1">
      <alignment horizontal="justify" vertical="top"/>
    </xf>
    <xf numFmtId="0" fontId="6" fillId="0" borderId="0" xfId="0" applyFont="1" applyBorder="1" applyAlignment="1" applyProtection="1">
      <alignment horizontal="justify" vertical="top"/>
    </xf>
    <xf numFmtId="2" fontId="6" fillId="0" borderId="2" xfId="7" applyNumberFormat="1" applyFont="1" applyFill="1" applyBorder="1" applyProtection="1"/>
    <xf numFmtId="0" fontId="6" fillId="0" borderId="0" xfId="8" applyFont="1" applyBorder="1" applyAlignment="1" applyProtection="1">
      <alignment horizontal="justify" vertical="top"/>
    </xf>
    <xf numFmtId="0" fontId="2" fillId="0" borderId="3" xfId="0" applyFont="1" applyFill="1" applyBorder="1" applyAlignment="1" applyProtection="1">
      <alignment horizontal="justify" vertical="top"/>
    </xf>
    <xf numFmtId="0" fontId="2" fillId="0" borderId="11" xfId="7" applyFont="1" applyBorder="1" applyAlignment="1" applyProtection="1">
      <alignment horizontal="center"/>
    </xf>
    <xf numFmtId="2" fontId="2" fillId="0" borderId="11" xfId="7" applyNumberFormat="1" applyFont="1" applyBorder="1" applyProtection="1"/>
    <xf numFmtId="164" fontId="2" fillId="0" borderId="11" xfId="6" applyNumberFormat="1" applyFont="1" applyBorder="1" applyProtection="1"/>
    <xf numFmtId="49" fontId="5" fillId="0" borderId="2" xfId="4" quotePrefix="1" applyNumberFormat="1" applyFont="1" applyFill="1" applyBorder="1" applyAlignment="1" applyProtection="1">
      <alignment vertical="top"/>
    </xf>
    <xf numFmtId="0" fontId="6" fillId="0" borderId="2" xfId="7" applyFont="1" applyBorder="1" applyAlignment="1" applyProtection="1">
      <alignment horizontal="center" vertical="center"/>
    </xf>
    <xf numFmtId="2" fontId="6" fillId="0" borderId="2" xfId="7" applyNumberFormat="1" applyFont="1" applyBorder="1" applyAlignment="1" applyProtection="1">
      <alignment vertical="center"/>
    </xf>
    <xf numFmtId="164" fontId="6" fillId="0" borderId="2" xfId="6" applyNumberFormat="1" applyFont="1" applyBorder="1" applyAlignment="1" applyProtection="1">
      <alignment vertical="center"/>
    </xf>
    <xf numFmtId="0" fontId="6" fillId="0" borderId="2" xfId="7" applyFont="1" applyFill="1" applyBorder="1" applyAlignment="1" applyProtection="1">
      <alignment horizontal="center"/>
    </xf>
    <xf numFmtId="0" fontId="7" fillId="0" borderId="2" xfId="8" applyFont="1" applyFill="1" applyBorder="1" applyAlignment="1" applyProtection="1">
      <alignment horizontal="justify" vertical="top"/>
    </xf>
    <xf numFmtId="0" fontId="6" fillId="0" borderId="2" xfId="8" quotePrefix="1" applyFont="1" applyBorder="1" applyAlignment="1" applyProtection="1">
      <alignment horizontal="justify" vertical="top"/>
    </xf>
    <xf numFmtId="0" fontId="2" fillId="0" borderId="19" xfId="0" applyFont="1" applyFill="1" applyBorder="1" applyAlignment="1" applyProtection="1">
      <alignment horizontal="justify" vertical="top"/>
    </xf>
    <xf numFmtId="0" fontId="2" fillId="0" borderId="20" xfId="7" applyFont="1" applyBorder="1" applyAlignment="1" applyProtection="1">
      <alignment horizontal="center"/>
    </xf>
    <xf numFmtId="2" fontId="2" fillId="0" borderId="20" xfId="7" applyNumberFormat="1" applyFont="1" applyBorder="1" applyProtection="1"/>
    <xf numFmtId="164" fontId="2" fillId="0" borderId="20" xfId="6" applyNumberFormat="1" applyFont="1" applyBorder="1" applyProtection="1"/>
    <xf numFmtId="0" fontId="0" fillId="0" borderId="0" xfId="0" applyFont="1" applyAlignment="1" applyProtection="1">
      <alignment vertical="top"/>
    </xf>
    <xf numFmtId="49" fontId="5" fillId="0" borderId="18" xfId="2" applyNumberFormat="1" applyFont="1" applyFill="1" applyBorder="1" applyAlignment="1" applyProtection="1">
      <alignment vertical="top"/>
    </xf>
    <xf numFmtId="0" fontId="5" fillId="0" borderId="18" xfId="8" quotePrefix="1" applyFont="1" applyBorder="1" applyAlignment="1" applyProtection="1">
      <alignment horizontal="justify" vertical="top"/>
    </xf>
    <xf numFmtId="49" fontId="5" fillId="0" borderId="2" xfId="2" applyNumberFormat="1" applyFont="1" applyFill="1" applyBorder="1" applyAlignment="1" applyProtection="1">
      <alignment horizontal="left" vertical="top"/>
    </xf>
    <xf numFmtId="0" fontId="5" fillId="0" borderId="2" xfId="8" quotePrefix="1" applyFont="1" applyBorder="1" applyAlignment="1" applyProtection="1">
      <alignment horizontal="left" vertical="top"/>
    </xf>
    <xf numFmtId="0" fontId="6" fillId="0" borderId="2" xfId="7" applyFont="1" applyBorder="1" applyAlignment="1" applyProtection="1">
      <alignment horizontal="left" vertical="center"/>
    </xf>
    <xf numFmtId="2" fontId="6" fillId="0" borderId="2" xfId="7" applyNumberFormat="1" applyFont="1" applyBorder="1" applyAlignment="1" applyProtection="1">
      <alignment horizontal="left" vertical="center"/>
    </xf>
    <xf numFmtId="164" fontId="6" fillId="0" borderId="2" xfId="6" applyNumberFormat="1" applyFont="1" applyBorder="1" applyAlignment="1" applyProtection="1">
      <alignment horizontal="left" vertical="center"/>
    </xf>
    <xf numFmtId="0" fontId="0" fillId="0" borderId="0" xfId="0" applyFont="1" applyAlignment="1" applyProtection="1">
      <alignment horizontal="left" vertical="center"/>
    </xf>
    <xf numFmtId="49" fontId="6" fillId="0" borderId="12" xfId="2" applyNumberFormat="1" applyFont="1" applyFill="1" applyBorder="1" applyAlignment="1" applyProtection="1">
      <alignment vertical="top"/>
    </xf>
    <xf numFmtId="0" fontId="0" fillId="0" borderId="0" xfId="0" applyFont="1" applyProtection="1">
      <protection locked="0"/>
    </xf>
    <xf numFmtId="0" fontId="0" fillId="0" borderId="0" xfId="0" applyProtection="1">
      <protection locked="0"/>
    </xf>
    <xf numFmtId="0" fontId="0" fillId="0" borderId="0" xfId="0" applyFont="1" applyFill="1" applyProtection="1"/>
    <xf numFmtId="0" fontId="4" fillId="0" borderId="0" xfId="0" applyFont="1" applyFill="1" applyProtection="1"/>
    <xf numFmtId="49" fontId="5" fillId="0" borderId="1" xfId="1" applyNumberFormat="1" applyFont="1" applyFill="1" applyBorder="1" applyAlignment="1" applyProtection="1">
      <alignment horizontal="center" vertical="center"/>
    </xf>
    <xf numFmtId="0" fontId="5" fillId="0" borderId="1" xfId="1" applyFont="1" applyFill="1" applyBorder="1" applyAlignment="1" applyProtection="1">
      <alignment horizontal="center" vertical="center"/>
    </xf>
    <xf numFmtId="2" fontId="5" fillId="0" borderId="1" xfId="1" applyNumberFormat="1" applyFont="1" applyFill="1" applyBorder="1" applyAlignment="1" applyProtection="1">
      <alignment horizontal="center" vertical="center"/>
    </xf>
    <xf numFmtId="164" fontId="5" fillId="0" borderId="1" xfId="1" applyNumberFormat="1" applyFont="1" applyFill="1" applyBorder="1" applyAlignment="1" applyProtection="1">
      <alignment horizontal="center" vertical="center"/>
    </xf>
    <xf numFmtId="0" fontId="10" fillId="0" borderId="0" xfId="0" applyFont="1" applyFill="1" applyProtection="1"/>
    <xf numFmtId="49" fontId="6" fillId="0" borderId="2" xfId="2" applyNumberFormat="1" applyFont="1" applyFill="1" applyBorder="1" applyAlignment="1" applyProtection="1">
      <alignment horizontal="right" vertical="top"/>
    </xf>
    <xf numFmtId="0" fontId="5" fillId="0" borderId="2" xfId="8" quotePrefix="1" applyFont="1" applyFill="1" applyBorder="1" applyAlignment="1" applyProtection="1">
      <alignment horizontal="justify" vertical="top"/>
    </xf>
    <xf numFmtId="2" fontId="6" fillId="0" borderId="2" xfId="7" applyNumberFormat="1" applyFont="1" applyFill="1" applyBorder="1" applyAlignment="1" applyProtection="1">
      <alignment horizontal="right"/>
    </xf>
    <xf numFmtId="164" fontId="6" fillId="0" borderId="2" xfId="6" applyNumberFormat="1" applyFont="1" applyFill="1" applyBorder="1" applyAlignment="1" applyProtection="1">
      <alignment horizontal="right"/>
    </xf>
    <xf numFmtId="0" fontId="6" fillId="0" borderId="2" xfId="0" applyNumberFormat="1" applyFont="1" applyFill="1" applyBorder="1" applyAlignment="1" applyProtection="1">
      <alignment horizontal="left" vertical="top" wrapText="1"/>
    </xf>
    <xf numFmtId="0" fontId="7" fillId="0" borderId="2" xfId="8" quotePrefix="1" applyFont="1" applyFill="1" applyBorder="1" applyAlignment="1" applyProtection="1">
      <alignment horizontal="justify" vertical="top"/>
    </xf>
    <xf numFmtId="0" fontId="6" fillId="0" borderId="2" xfId="8" quotePrefix="1" applyFont="1" applyFill="1" applyBorder="1" applyAlignment="1" applyProtection="1">
      <alignment horizontal="justify"/>
    </xf>
    <xf numFmtId="0" fontId="10" fillId="0" borderId="2" xfId="0" applyFont="1" applyFill="1" applyBorder="1" applyAlignment="1" applyProtection="1">
      <alignment horizontal="center"/>
    </xf>
    <xf numFmtId="0" fontId="10" fillId="0" borderId="2" xfId="0" applyFont="1" applyFill="1" applyBorder="1" applyAlignment="1" applyProtection="1">
      <alignment horizontal="right"/>
    </xf>
    <xf numFmtId="166" fontId="10" fillId="0" borderId="2" xfId="0" applyNumberFormat="1" applyFont="1" applyFill="1" applyBorder="1" applyAlignment="1" applyProtection="1">
      <alignment horizontal="right"/>
    </xf>
    <xf numFmtId="0" fontId="10" fillId="0" borderId="2" xfId="0" applyFont="1" applyFill="1" applyBorder="1" applyAlignment="1" applyProtection="1">
      <alignment horizontal="left" vertical="top" wrapText="1"/>
    </xf>
    <xf numFmtId="49" fontId="6" fillId="0" borderId="12" xfId="2" applyNumberFormat="1" applyFont="1" applyFill="1" applyBorder="1" applyAlignment="1" applyProtection="1">
      <alignment horizontal="right" vertical="top"/>
    </xf>
    <xf numFmtId="0" fontId="6" fillId="0" borderId="12" xfId="0" applyNumberFormat="1" applyFont="1" applyFill="1" applyBorder="1" applyAlignment="1" applyProtection="1">
      <alignment horizontal="left" vertical="top" wrapText="1"/>
    </xf>
    <xf numFmtId="0" fontId="10" fillId="0" borderId="12" xfId="0" applyFont="1" applyFill="1" applyBorder="1" applyAlignment="1" applyProtection="1">
      <alignment horizontal="center"/>
    </xf>
    <xf numFmtId="0" fontId="10" fillId="0" borderId="12" xfId="0" applyFont="1" applyFill="1" applyBorder="1" applyAlignment="1" applyProtection="1">
      <alignment horizontal="right"/>
    </xf>
    <xf numFmtId="166" fontId="10" fillId="0" borderId="12" xfId="0" applyNumberFormat="1" applyFont="1" applyFill="1" applyBorder="1" applyAlignment="1" applyProtection="1">
      <alignment horizontal="right"/>
    </xf>
    <xf numFmtId="49" fontId="6" fillId="0" borderId="18" xfId="2" applyNumberFormat="1" applyFont="1" applyFill="1" applyBorder="1" applyAlignment="1" applyProtection="1">
      <alignment horizontal="right" vertical="top"/>
    </xf>
    <xf numFmtId="0" fontId="6" fillId="0" borderId="18" xfId="0" applyNumberFormat="1" applyFont="1" applyFill="1" applyBorder="1" applyAlignment="1" applyProtection="1">
      <alignment horizontal="left" vertical="top" wrapText="1"/>
    </xf>
    <xf numFmtId="0" fontId="10" fillId="0" borderId="18" xfId="0" applyFont="1" applyFill="1" applyBorder="1" applyAlignment="1" applyProtection="1">
      <alignment horizontal="center"/>
    </xf>
    <xf numFmtId="0" fontId="10" fillId="0" borderId="18" xfId="0" applyFont="1" applyFill="1" applyBorder="1" applyAlignment="1" applyProtection="1">
      <alignment horizontal="right"/>
    </xf>
    <xf numFmtId="166" fontId="10" fillId="0" borderId="18" xfId="0" applyNumberFormat="1" applyFont="1" applyFill="1" applyBorder="1" applyAlignment="1" applyProtection="1">
      <alignment horizontal="right"/>
    </xf>
    <xf numFmtId="0" fontId="6" fillId="0" borderId="2" xfId="8" quotePrefix="1" applyFont="1" applyFill="1" applyBorder="1" applyAlignment="1" applyProtection="1">
      <alignment horizontal="left" vertical="top"/>
    </xf>
    <xf numFmtId="0" fontId="6" fillId="0" borderId="2" xfId="8" quotePrefix="1" applyFont="1" applyFill="1" applyBorder="1" applyAlignment="1" applyProtection="1">
      <alignment horizontal="right"/>
    </xf>
    <xf numFmtId="0" fontId="10" fillId="0" borderId="0" xfId="0" applyFont="1" applyFill="1" applyAlignment="1" applyProtection="1">
      <alignment vertical="top"/>
    </xf>
    <xf numFmtId="0" fontId="6" fillId="0" borderId="12" xfId="8" quotePrefix="1" applyFont="1" applyFill="1" applyBorder="1" applyAlignment="1" applyProtection="1">
      <alignment horizontal="justify"/>
    </xf>
    <xf numFmtId="0" fontId="6" fillId="0" borderId="12" xfId="7" applyFont="1" applyFill="1" applyBorder="1" applyAlignment="1" applyProtection="1">
      <alignment horizontal="center"/>
    </xf>
    <xf numFmtId="2" fontId="6" fillId="0" borderId="12" xfId="7" applyNumberFormat="1" applyFont="1" applyFill="1" applyBorder="1" applyAlignment="1" applyProtection="1">
      <alignment horizontal="right"/>
    </xf>
    <xf numFmtId="164" fontId="6" fillId="0" borderId="12" xfId="6" applyNumberFormat="1" applyFont="1" applyFill="1" applyBorder="1" applyAlignment="1" applyProtection="1">
      <alignment horizontal="right"/>
    </xf>
    <xf numFmtId="0" fontId="10" fillId="0" borderId="7" xfId="0" applyFont="1" applyFill="1" applyBorder="1" applyProtection="1"/>
    <xf numFmtId="0" fontId="5" fillId="0" borderId="17" xfId="0" applyFont="1" applyFill="1" applyBorder="1" applyAlignment="1" applyProtection="1">
      <alignment horizontal="justify" vertical="center"/>
    </xf>
    <xf numFmtId="0" fontId="5" fillId="0" borderId="16" xfId="7" applyFont="1" applyFill="1" applyBorder="1" applyAlignment="1" applyProtection="1">
      <alignment horizontal="center" vertical="center"/>
    </xf>
    <xf numFmtId="2" fontId="5" fillId="0" borderId="15" xfId="7" applyNumberFormat="1" applyFont="1" applyFill="1" applyBorder="1" applyAlignment="1" applyProtection="1">
      <alignment vertical="center"/>
    </xf>
    <xf numFmtId="164" fontId="5" fillId="0" borderId="13" xfId="6" applyNumberFormat="1" applyFont="1" applyFill="1" applyBorder="1" applyAlignment="1" applyProtection="1">
      <alignment vertical="center"/>
    </xf>
    <xf numFmtId="0" fontId="0" fillId="0" borderId="0" xfId="0" applyFont="1" applyFill="1" applyProtection="1">
      <protection locked="0"/>
    </xf>
    <xf numFmtId="166" fontId="10" fillId="0" borderId="2" xfId="0" applyNumberFormat="1" applyFont="1" applyFill="1" applyBorder="1" applyAlignment="1" applyProtection="1">
      <alignment horizontal="right"/>
      <protection locked="0"/>
    </xf>
    <xf numFmtId="166" fontId="10" fillId="0" borderId="12" xfId="0" applyNumberFormat="1" applyFont="1" applyFill="1" applyBorder="1" applyAlignment="1" applyProtection="1">
      <alignment horizontal="right"/>
      <protection locked="0"/>
    </xf>
    <xf numFmtId="166" fontId="10" fillId="0" borderId="18" xfId="0" applyNumberFormat="1" applyFont="1" applyFill="1" applyBorder="1" applyAlignment="1" applyProtection="1">
      <alignment horizontal="right"/>
      <protection locked="0"/>
    </xf>
    <xf numFmtId="0" fontId="10" fillId="0" borderId="0" xfId="0" applyFont="1" applyFill="1" applyProtection="1">
      <protection locked="0"/>
    </xf>
  </cellXfs>
  <cellStyles count="10">
    <cellStyle name="Navadno" xfId="0" builtinId="0"/>
    <cellStyle name="Navadno 11" xfId="9" xr:uid="{00000000-0005-0000-0000-000001000000}"/>
    <cellStyle name="Navadno_110injekcijskadela" xfId="6" xr:uid="{00000000-0005-0000-0000-000002000000}"/>
    <cellStyle name="Navadno_11zemdela" xfId="4" xr:uid="{00000000-0005-0000-0000-000003000000}"/>
    <cellStyle name="Navadno_15natokzidovi" xfId="2" xr:uid="{00000000-0005-0000-0000-000004000000}"/>
    <cellStyle name="Navadno_18ureditev okolice" xfId="8" xr:uid="{00000000-0005-0000-0000-000005000000}"/>
    <cellStyle name="Navadno_21nasiplevibreg" xfId="3" xr:uid="{00000000-0005-0000-0000-000006000000}"/>
    <cellStyle name="Navadno_221propustlevibreg" xfId="1" xr:uid="{00000000-0005-0000-0000-000007000000}"/>
    <cellStyle name="Navadno_2XXSavaPodvinski" xfId="5" xr:uid="{00000000-0005-0000-0000-000008000000}"/>
    <cellStyle name="Navadno_hebosp7" xfId="7"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
  <sheetViews>
    <sheetView view="pageBreakPreview" topLeftCell="A4" zoomScale="115" zoomScaleNormal="100" zoomScaleSheetLayoutView="115" workbookViewId="0">
      <selection activeCell="D22" sqref="D22"/>
    </sheetView>
  </sheetViews>
  <sheetFormatPr defaultRowHeight="15" x14ac:dyDescent="0.25"/>
  <sheetData>
    <row r="1" spans="1:9" ht="15.75" x14ac:dyDescent="0.25">
      <c r="A1" s="24" t="s">
        <v>52</v>
      </c>
      <c r="B1" s="24"/>
      <c r="C1" s="24"/>
      <c r="D1" s="24"/>
      <c r="E1" s="24"/>
    </row>
    <row r="2" spans="1:9" ht="15.75" x14ac:dyDescent="0.25">
      <c r="A2" s="24" t="s">
        <v>113</v>
      </c>
      <c r="B2" s="24"/>
      <c r="C2" s="24"/>
      <c r="D2" s="24"/>
      <c r="E2" s="24"/>
    </row>
    <row r="3" spans="1:9" ht="15.75" x14ac:dyDescent="0.25">
      <c r="A3" s="24" t="s">
        <v>114</v>
      </c>
      <c r="B3" s="24"/>
      <c r="C3" s="24"/>
      <c r="D3" s="24"/>
      <c r="E3" s="24"/>
    </row>
    <row r="4" spans="1:9" ht="15.75" x14ac:dyDescent="0.25">
      <c r="A4" s="24" t="s">
        <v>115</v>
      </c>
      <c r="B4" s="24"/>
      <c r="C4" s="24"/>
      <c r="D4" s="24"/>
      <c r="E4" s="24"/>
    </row>
    <row r="5" spans="1:9" ht="15.75" x14ac:dyDescent="0.25">
      <c r="A5" s="24"/>
      <c r="B5" s="24"/>
      <c r="C5" s="24"/>
      <c r="D5" s="24"/>
      <c r="E5" s="24"/>
    </row>
    <row r="6" spans="1:9" ht="15.75" x14ac:dyDescent="0.25">
      <c r="A6" s="24"/>
      <c r="B6" s="24"/>
      <c r="C6" s="24"/>
      <c r="D6" s="24"/>
      <c r="E6" s="24"/>
    </row>
    <row r="7" spans="1:9" ht="15.75" x14ac:dyDescent="0.25">
      <c r="A7" s="24" t="s">
        <v>131</v>
      </c>
      <c r="B7" s="24"/>
      <c r="C7" s="24"/>
      <c r="D7" s="24"/>
      <c r="E7" s="24"/>
    </row>
    <row r="8" spans="1:9" ht="15.75" thickBot="1" x14ac:dyDescent="0.3"/>
    <row r="9" spans="1:9" ht="15.75" thickBot="1" x14ac:dyDescent="0.3">
      <c r="A9" s="73" t="s">
        <v>116</v>
      </c>
      <c r="B9" s="74"/>
      <c r="C9" s="74"/>
      <c r="D9" s="74"/>
      <c r="E9" s="74"/>
      <c r="F9" s="74"/>
      <c r="G9" s="74"/>
      <c r="H9" s="74"/>
      <c r="I9" s="75"/>
    </row>
    <row r="12" spans="1:9" x14ac:dyDescent="0.25">
      <c r="A12" s="25" t="s">
        <v>117</v>
      </c>
      <c r="B12" s="25" t="s">
        <v>118</v>
      </c>
      <c r="C12" s="25"/>
      <c r="D12" s="25"/>
      <c r="E12" s="25"/>
      <c r="F12" s="72">
        <f>SUM(F13:G17)</f>
        <v>0</v>
      </c>
      <c r="G12" s="76"/>
    </row>
    <row r="13" spans="1:9" x14ac:dyDescent="0.25">
      <c r="A13" s="26" t="s">
        <v>119</v>
      </c>
      <c r="B13" s="27" t="s">
        <v>10</v>
      </c>
      <c r="C13" s="27"/>
      <c r="D13" s="27"/>
      <c r="E13" s="27"/>
      <c r="F13" s="71">
        <f>'Gradbeno obrtniška dela'!F37</f>
        <v>0</v>
      </c>
      <c r="G13" s="71"/>
    </row>
    <row r="14" spans="1:9" x14ac:dyDescent="0.25">
      <c r="A14" s="26" t="s">
        <v>120</v>
      </c>
      <c r="B14" s="27" t="s">
        <v>121</v>
      </c>
      <c r="C14" s="27"/>
      <c r="D14" s="27"/>
      <c r="E14" s="27"/>
      <c r="F14" s="71">
        <f>'Gradbeno obrtniška dela'!F57</f>
        <v>0</v>
      </c>
      <c r="G14" s="71"/>
    </row>
    <row r="15" spans="1:9" x14ac:dyDescent="0.25">
      <c r="A15" s="26" t="s">
        <v>122</v>
      </c>
      <c r="B15" s="27" t="s">
        <v>24</v>
      </c>
      <c r="C15" s="27"/>
      <c r="D15" s="27"/>
      <c r="E15" s="27"/>
      <c r="F15" s="71">
        <f>'Gradbeno obrtniška dela'!F71</f>
        <v>0</v>
      </c>
      <c r="G15" s="71"/>
    </row>
    <row r="16" spans="1:9" x14ac:dyDescent="0.25">
      <c r="A16" s="26" t="s">
        <v>30</v>
      </c>
      <c r="B16" s="27" t="s">
        <v>123</v>
      </c>
      <c r="C16" s="27"/>
      <c r="D16" s="27"/>
      <c r="E16" s="27"/>
      <c r="F16" s="71">
        <f>'Gradbeno obrtniška dela'!F83</f>
        <v>0</v>
      </c>
      <c r="G16" s="71"/>
    </row>
    <row r="17" spans="1:7" x14ac:dyDescent="0.25">
      <c r="A17" s="26" t="s">
        <v>124</v>
      </c>
      <c r="B17" s="27" t="s">
        <v>126</v>
      </c>
      <c r="C17" s="27"/>
      <c r="D17" s="27"/>
      <c r="E17" s="27"/>
      <c r="F17" s="71">
        <f>'Gradbeno obrtniška dela'!F93</f>
        <v>0</v>
      </c>
      <c r="G17" s="71"/>
    </row>
    <row r="18" spans="1:7" x14ac:dyDescent="0.25">
      <c r="A18" s="28"/>
      <c r="F18" s="68"/>
      <c r="G18" s="68"/>
    </row>
    <row r="19" spans="1:7" x14ac:dyDescent="0.25">
      <c r="A19" s="29" t="s">
        <v>127</v>
      </c>
      <c r="B19" s="25" t="s">
        <v>128</v>
      </c>
      <c r="C19" s="25"/>
      <c r="D19" s="25"/>
      <c r="E19" s="25"/>
      <c r="F19" s="72">
        <f>'Strojne instalacije'!F43</f>
        <v>0</v>
      </c>
      <c r="G19" s="72"/>
    </row>
    <row r="20" spans="1:7" x14ac:dyDescent="0.25">
      <c r="A20" s="28"/>
      <c r="F20" s="68"/>
      <c r="G20" s="68"/>
    </row>
    <row r="21" spans="1:7" x14ac:dyDescent="0.25">
      <c r="A21" s="29" t="s">
        <v>129</v>
      </c>
      <c r="B21" s="25" t="s">
        <v>130</v>
      </c>
      <c r="C21" s="25"/>
      <c r="D21" s="25"/>
      <c r="E21" s="25"/>
      <c r="F21" s="72">
        <f>'Elektro instalacije'!F46</f>
        <v>0</v>
      </c>
      <c r="G21" s="72"/>
    </row>
    <row r="22" spans="1:7" x14ac:dyDescent="0.25">
      <c r="A22" s="28"/>
      <c r="F22" s="68"/>
      <c r="G22" s="68"/>
    </row>
    <row r="23" spans="1:7" x14ac:dyDescent="0.25">
      <c r="A23" s="41"/>
      <c r="B23" s="42" t="s">
        <v>51</v>
      </c>
      <c r="C23" s="42"/>
      <c r="D23" s="42"/>
      <c r="E23" s="42"/>
      <c r="F23" s="69">
        <f>F12+F19+F21</f>
        <v>0</v>
      </c>
      <c r="G23" s="70"/>
    </row>
    <row r="24" spans="1:7" x14ac:dyDescent="0.25">
      <c r="A24" s="28"/>
      <c r="F24" s="68"/>
      <c r="G24" s="68"/>
    </row>
  </sheetData>
  <sheetProtection algorithmName="SHA-512" hashValue="LQUNjbBllQ/2nAZ7jx+8H1B6uwibJ+Bgu7gZrG9dRCvs5D3HLZrBmIcGzuAT9az8VZ1NvCrwf+AGoWu2YezETQ==" saltValue="k+5Ij4nNkIjQgb6RPuuwGw==" spinCount="100000" sheet="1" objects="1" scenarios="1"/>
  <mergeCells count="14">
    <mergeCell ref="F16:G16"/>
    <mergeCell ref="A9:I9"/>
    <mergeCell ref="F12:G12"/>
    <mergeCell ref="F13:G13"/>
    <mergeCell ref="F14:G14"/>
    <mergeCell ref="F15:G15"/>
    <mergeCell ref="F17:G17"/>
    <mergeCell ref="F18:G18"/>
    <mergeCell ref="F19:G19"/>
    <mergeCell ref="F20:G20"/>
    <mergeCell ref="F21:G21"/>
    <mergeCell ref="F22:G22"/>
    <mergeCell ref="F23:G23"/>
    <mergeCell ref="F24:G24"/>
  </mergeCells>
  <pageMargins left="0.9055118110236221" right="0.51181102362204722" top="0.74803149606299213" bottom="0.74803149606299213" header="0.31496062992125984" footer="0.31496062992125984"/>
  <pageSetup paperSize="9" orientation="portrait" r:id="rId1"/>
  <headerFooter>
    <oddHeader>&amp;A</oddHeader>
    <oddFooter>Stran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94"/>
  <sheetViews>
    <sheetView view="pageBreakPreview" topLeftCell="A46" zoomScaleNormal="85" zoomScaleSheetLayoutView="100" workbookViewId="0">
      <selection activeCell="D88" sqref="D88"/>
    </sheetView>
  </sheetViews>
  <sheetFormatPr defaultRowHeight="15" x14ac:dyDescent="0.25"/>
  <cols>
    <col min="1" max="1" width="6.5703125" style="77" customWidth="1"/>
    <col min="2" max="2" width="46" style="77" customWidth="1"/>
    <col min="3" max="3" width="9.140625" style="77"/>
    <col min="4" max="4" width="15.140625" style="78" customWidth="1"/>
    <col min="5" max="5" width="15.140625" style="156" customWidth="1"/>
    <col min="6" max="6" width="15.140625" style="77" customWidth="1"/>
    <col min="7" max="16384" width="9.140625" style="77"/>
  </cols>
  <sheetData>
    <row r="1" spans="1:6" x14ac:dyDescent="0.25">
      <c r="A1" s="77" t="s">
        <v>52</v>
      </c>
    </row>
    <row r="2" spans="1:6" x14ac:dyDescent="0.25">
      <c r="A2" s="77" t="s">
        <v>53</v>
      </c>
    </row>
    <row r="4" spans="1:6" x14ac:dyDescent="0.25">
      <c r="A4" s="79" t="s">
        <v>131</v>
      </c>
    </row>
    <row r="6" spans="1:6" ht="18.75" x14ac:dyDescent="0.3">
      <c r="A6" s="80" t="s">
        <v>132</v>
      </c>
      <c r="B6" s="80"/>
      <c r="C6" s="81" t="s">
        <v>135</v>
      </c>
      <c r="D6" s="82"/>
      <c r="E6" s="157"/>
    </row>
    <row r="8" spans="1:6" x14ac:dyDescent="0.25">
      <c r="A8" s="83" t="s">
        <v>0</v>
      </c>
      <c r="B8" s="84" t="s">
        <v>1</v>
      </c>
      <c r="C8" s="84" t="s">
        <v>2</v>
      </c>
      <c r="D8" s="85" t="s">
        <v>3</v>
      </c>
      <c r="E8" s="6" t="s">
        <v>4</v>
      </c>
      <c r="F8" s="86" t="s">
        <v>5</v>
      </c>
    </row>
    <row r="9" spans="1:6" s="92" customFormat="1" x14ac:dyDescent="0.25">
      <c r="A9" s="87" t="s">
        <v>9</v>
      </c>
      <c r="B9" s="88" t="s">
        <v>10</v>
      </c>
      <c r="C9" s="89"/>
      <c r="D9" s="90"/>
      <c r="E9" s="33"/>
      <c r="F9" s="91"/>
    </row>
    <row r="10" spans="1:6" ht="114.75" x14ac:dyDescent="0.25">
      <c r="A10" s="87"/>
      <c r="B10" s="93" t="s">
        <v>82</v>
      </c>
      <c r="C10" s="94"/>
      <c r="D10" s="95"/>
      <c r="E10" s="12"/>
      <c r="F10" s="96"/>
    </row>
    <row r="11" spans="1:6" x14ac:dyDescent="0.25">
      <c r="A11" s="87"/>
      <c r="B11" s="88"/>
      <c r="C11" s="94"/>
      <c r="D11" s="95"/>
      <c r="E11" s="12"/>
      <c r="F11" s="96"/>
    </row>
    <row r="12" spans="1:6" ht="27.75" customHeight="1" x14ac:dyDescent="0.25">
      <c r="A12" s="97" t="s">
        <v>8</v>
      </c>
      <c r="B12" s="98" t="s">
        <v>62</v>
      </c>
      <c r="C12" s="99" t="s">
        <v>109</v>
      </c>
      <c r="D12" s="100">
        <v>1.2</v>
      </c>
      <c r="E12" s="14"/>
      <c r="F12" s="101">
        <f t="shared" ref="F12:F33" si="0">E12*D12</f>
        <v>0</v>
      </c>
    </row>
    <row r="13" spans="1:6" x14ac:dyDescent="0.25">
      <c r="A13" s="97"/>
      <c r="B13" s="98"/>
      <c r="C13" s="99"/>
      <c r="D13" s="100"/>
      <c r="E13" s="14"/>
      <c r="F13" s="101">
        <f t="shared" si="0"/>
        <v>0</v>
      </c>
    </row>
    <row r="14" spans="1:6" x14ac:dyDescent="0.25">
      <c r="A14" s="97" t="s">
        <v>18</v>
      </c>
      <c r="B14" s="98" t="s">
        <v>19</v>
      </c>
      <c r="C14" s="102"/>
      <c r="D14" s="103"/>
      <c r="E14" s="14"/>
      <c r="F14" s="101">
        <f t="shared" si="0"/>
        <v>0</v>
      </c>
    </row>
    <row r="15" spans="1:6" x14ac:dyDescent="0.25">
      <c r="A15" s="97"/>
      <c r="B15" s="98" t="s">
        <v>54</v>
      </c>
      <c r="C15" s="102" t="s">
        <v>11</v>
      </c>
      <c r="D15" s="103">
        <v>4</v>
      </c>
      <c r="E15" s="14"/>
      <c r="F15" s="101">
        <f t="shared" si="0"/>
        <v>0</v>
      </c>
    </row>
    <row r="16" spans="1:6" x14ac:dyDescent="0.25">
      <c r="A16" s="97"/>
      <c r="B16" s="98" t="s">
        <v>55</v>
      </c>
      <c r="C16" s="102" t="s">
        <v>11</v>
      </c>
      <c r="D16" s="103">
        <v>11</v>
      </c>
      <c r="E16" s="14"/>
      <c r="F16" s="101">
        <f t="shared" si="0"/>
        <v>0</v>
      </c>
    </row>
    <row r="17" spans="1:6" x14ac:dyDescent="0.25">
      <c r="A17" s="97"/>
      <c r="B17" s="98" t="s">
        <v>56</v>
      </c>
      <c r="C17" s="102" t="s">
        <v>11</v>
      </c>
      <c r="D17" s="103">
        <v>3</v>
      </c>
      <c r="E17" s="14"/>
      <c r="F17" s="101">
        <f t="shared" si="0"/>
        <v>0</v>
      </c>
    </row>
    <row r="18" spans="1:6" x14ac:dyDescent="0.25">
      <c r="A18" s="97"/>
      <c r="B18" s="98"/>
      <c r="C18" s="99"/>
      <c r="D18" s="100"/>
      <c r="E18" s="14"/>
      <c r="F18" s="101">
        <f t="shared" si="0"/>
        <v>0</v>
      </c>
    </row>
    <row r="19" spans="1:6" ht="29.25" customHeight="1" x14ac:dyDescent="0.25">
      <c r="A19" s="97" t="s">
        <v>21</v>
      </c>
      <c r="B19" s="104" t="s">
        <v>71</v>
      </c>
      <c r="C19" s="105" t="s">
        <v>11</v>
      </c>
      <c r="D19" s="106">
        <v>38</v>
      </c>
      <c r="E19" s="18"/>
      <c r="F19" s="101">
        <f t="shared" si="0"/>
        <v>0</v>
      </c>
    </row>
    <row r="20" spans="1:6" x14ac:dyDescent="0.25">
      <c r="A20" s="97"/>
      <c r="B20" s="104"/>
      <c r="C20" s="105"/>
      <c r="D20" s="106"/>
      <c r="E20" s="18"/>
      <c r="F20" s="101">
        <f t="shared" si="0"/>
        <v>0</v>
      </c>
    </row>
    <row r="21" spans="1:6" ht="18.75" customHeight="1" x14ac:dyDescent="0.25">
      <c r="A21" s="97" t="s">
        <v>32</v>
      </c>
      <c r="B21" s="104" t="s">
        <v>63</v>
      </c>
      <c r="C21" s="105" t="s">
        <v>11</v>
      </c>
      <c r="D21" s="106">
        <v>17</v>
      </c>
      <c r="E21" s="18"/>
      <c r="F21" s="101">
        <f t="shared" si="0"/>
        <v>0</v>
      </c>
    </row>
    <row r="22" spans="1:6" x14ac:dyDescent="0.25">
      <c r="A22" s="97"/>
      <c r="B22" s="104"/>
      <c r="C22" s="105"/>
      <c r="D22" s="106"/>
      <c r="E22" s="18"/>
      <c r="F22" s="101">
        <f t="shared" si="0"/>
        <v>0</v>
      </c>
    </row>
    <row r="23" spans="1:6" ht="38.25" x14ac:dyDescent="0.25">
      <c r="A23" s="97" t="s">
        <v>7</v>
      </c>
      <c r="B23" s="104" t="s">
        <v>57</v>
      </c>
      <c r="C23" s="105" t="s">
        <v>29</v>
      </c>
      <c r="D23" s="106">
        <v>1</v>
      </c>
      <c r="E23" s="18"/>
      <c r="F23" s="101">
        <f t="shared" si="0"/>
        <v>0</v>
      </c>
    </row>
    <row r="24" spans="1:6" x14ac:dyDescent="0.25">
      <c r="A24" s="97"/>
      <c r="B24" s="104"/>
      <c r="C24" s="105"/>
      <c r="D24" s="106"/>
      <c r="E24" s="18"/>
      <c r="F24" s="101">
        <f t="shared" si="0"/>
        <v>0</v>
      </c>
    </row>
    <row r="25" spans="1:6" ht="38.25" x14ac:dyDescent="0.25">
      <c r="A25" s="97" t="s">
        <v>33</v>
      </c>
      <c r="B25" s="107" t="s">
        <v>81</v>
      </c>
      <c r="C25" s="105" t="s">
        <v>29</v>
      </c>
      <c r="D25" s="106">
        <v>1</v>
      </c>
      <c r="E25" s="18"/>
      <c r="F25" s="101">
        <f t="shared" si="0"/>
        <v>0</v>
      </c>
    </row>
    <row r="26" spans="1:6" x14ac:dyDescent="0.25">
      <c r="A26" s="97"/>
      <c r="B26" s="104"/>
      <c r="C26" s="105"/>
      <c r="D26" s="106"/>
      <c r="E26" s="18"/>
      <c r="F26" s="101">
        <f t="shared" si="0"/>
        <v>0</v>
      </c>
    </row>
    <row r="27" spans="1:6" ht="43.5" customHeight="1" x14ac:dyDescent="0.25">
      <c r="A27" s="97" t="s">
        <v>34</v>
      </c>
      <c r="B27" s="107" t="s">
        <v>83</v>
      </c>
      <c r="C27" s="105" t="s">
        <v>29</v>
      </c>
      <c r="D27" s="106">
        <v>1</v>
      </c>
      <c r="E27" s="18"/>
      <c r="F27" s="101">
        <f t="shared" si="0"/>
        <v>0</v>
      </c>
    </row>
    <row r="28" spans="1:6" x14ac:dyDescent="0.25">
      <c r="A28" s="97"/>
      <c r="B28" s="104"/>
      <c r="C28" s="105"/>
      <c r="D28" s="106"/>
      <c r="E28" s="18"/>
      <c r="F28" s="101">
        <f t="shared" si="0"/>
        <v>0</v>
      </c>
    </row>
    <row r="29" spans="1:6" ht="25.5" x14ac:dyDescent="0.25">
      <c r="A29" s="97" t="s">
        <v>41</v>
      </c>
      <c r="B29" s="104" t="s">
        <v>73</v>
      </c>
      <c r="C29" s="105" t="s">
        <v>29</v>
      </c>
      <c r="D29" s="106">
        <v>1</v>
      </c>
      <c r="E29" s="18"/>
      <c r="F29" s="101">
        <f t="shared" si="0"/>
        <v>0</v>
      </c>
    </row>
    <row r="30" spans="1:6" x14ac:dyDescent="0.25">
      <c r="A30" s="97"/>
      <c r="B30" s="104"/>
      <c r="C30" s="105"/>
      <c r="D30" s="106"/>
      <c r="E30" s="18"/>
      <c r="F30" s="101">
        <f t="shared" si="0"/>
        <v>0</v>
      </c>
    </row>
    <row r="31" spans="1:6" ht="25.5" x14ac:dyDescent="0.25">
      <c r="A31" s="108" t="s">
        <v>69</v>
      </c>
      <c r="B31" s="109" t="s">
        <v>84</v>
      </c>
      <c r="C31" s="105" t="s">
        <v>26</v>
      </c>
      <c r="D31" s="106">
        <v>1</v>
      </c>
      <c r="E31" s="18"/>
      <c r="F31" s="101">
        <f t="shared" si="0"/>
        <v>0</v>
      </c>
    </row>
    <row r="32" spans="1:6" x14ac:dyDescent="0.25">
      <c r="A32" s="108"/>
      <c r="B32" s="110"/>
      <c r="C32" s="105"/>
      <c r="D32" s="106"/>
      <c r="E32" s="18"/>
      <c r="F32" s="101">
        <f t="shared" si="0"/>
        <v>0</v>
      </c>
    </row>
    <row r="33" spans="1:6" ht="38.25" x14ac:dyDescent="0.25">
      <c r="A33" s="97" t="s">
        <v>77</v>
      </c>
      <c r="B33" s="111" t="s">
        <v>80</v>
      </c>
      <c r="C33" s="105" t="s">
        <v>26</v>
      </c>
      <c r="D33" s="106">
        <v>6</v>
      </c>
      <c r="E33" s="18"/>
      <c r="F33" s="101">
        <f t="shared" si="0"/>
        <v>0</v>
      </c>
    </row>
    <row r="34" spans="1:6" x14ac:dyDescent="0.25">
      <c r="A34" s="97"/>
      <c r="B34" s="111"/>
      <c r="C34" s="105"/>
      <c r="D34" s="106"/>
      <c r="E34" s="18"/>
      <c r="F34" s="101"/>
    </row>
    <row r="35" spans="1:6" ht="51" x14ac:dyDescent="0.25">
      <c r="A35" s="97" t="s">
        <v>79</v>
      </c>
      <c r="B35" s="111" t="s">
        <v>85</v>
      </c>
      <c r="C35" s="105" t="s">
        <v>29</v>
      </c>
      <c r="D35" s="106">
        <v>1</v>
      </c>
      <c r="E35" s="18"/>
      <c r="F35" s="101">
        <f>E35*D35</f>
        <v>0</v>
      </c>
    </row>
    <row r="36" spans="1:6" x14ac:dyDescent="0.25">
      <c r="A36" s="112"/>
      <c r="B36" s="113"/>
      <c r="C36" s="114"/>
      <c r="D36" s="115"/>
      <c r="E36" s="53"/>
      <c r="F36" s="116"/>
    </row>
    <row r="37" spans="1:6" x14ac:dyDescent="0.25">
      <c r="A37" s="117"/>
      <c r="B37" s="118" t="s">
        <v>136</v>
      </c>
      <c r="C37" s="119"/>
      <c r="D37" s="120"/>
      <c r="E37" s="67"/>
      <c r="F37" s="121">
        <f>SUM(F11:F35)</f>
        <v>0</v>
      </c>
    </row>
    <row r="38" spans="1:6" s="92" customFormat="1" x14ac:dyDescent="0.25">
      <c r="A38" s="122" t="s">
        <v>12</v>
      </c>
      <c r="B38" s="123" t="s">
        <v>22</v>
      </c>
      <c r="C38" s="124"/>
      <c r="D38" s="125"/>
      <c r="E38" s="65"/>
      <c r="F38" s="126">
        <f t="shared" ref="F38:F55" si="1">E38*D38</f>
        <v>0</v>
      </c>
    </row>
    <row r="39" spans="1:6" ht="60.75" customHeight="1" x14ac:dyDescent="0.25">
      <c r="A39" s="97"/>
      <c r="B39" s="127" t="s">
        <v>150</v>
      </c>
      <c r="C39" s="105"/>
      <c r="D39" s="106"/>
      <c r="E39" s="18"/>
      <c r="F39" s="101">
        <f t="shared" si="1"/>
        <v>0</v>
      </c>
    </row>
    <row r="40" spans="1:6" ht="57.75" customHeight="1" x14ac:dyDescent="0.25">
      <c r="A40" s="97" t="s">
        <v>13</v>
      </c>
      <c r="B40" s="107" t="s">
        <v>87</v>
      </c>
      <c r="C40" s="105" t="s">
        <v>11</v>
      </c>
      <c r="D40" s="106">
        <v>25</v>
      </c>
      <c r="E40" s="18"/>
      <c r="F40" s="101">
        <f t="shared" si="1"/>
        <v>0</v>
      </c>
    </row>
    <row r="41" spans="1:6" x14ac:dyDescent="0.25">
      <c r="A41" s="97"/>
      <c r="B41" s="104"/>
      <c r="C41" s="105"/>
      <c r="D41" s="106"/>
      <c r="E41" s="18"/>
      <c r="F41" s="101">
        <f t="shared" si="1"/>
        <v>0</v>
      </c>
    </row>
    <row r="42" spans="1:6" ht="42.75" customHeight="1" x14ac:dyDescent="0.25">
      <c r="A42" s="97" t="s">
        <v>14</v>
      </c>
      <c r="B42" s="107" t="s">
        <v>86</v>
      </c>
      <c r="C42" s="105" t="s">
        <v>6</v>
      </c>
      <c r="D42" s="106">
        <v>28</v>
      </c>
      <c r="E42" s="18"/>
      <c r="F42" s="101">
        <f t="shared" si="1"/>
        <v>0</v>
      </c>
    </row>
    <row r="43" spans="1:6" x14ac:dyDescent="0.25">
      <c r="A43" s="97"/>
      <c r="B43" s="104"/>
      <c r="C43" s="105"/>
      <c r="D43" s="106"/>
      <c r="E43" s="18"/>
      <c r="F43" s="101">
        <f t="shared" si="1"/>
        <v>0</v>
      </c>
    </row>
    <row r="44" spans="1:6" ht="38.25" x14ac:dyDescent="0.25">
      <c r="A44" s="97" t="s">
        <v>15</v>
      </c>
      <c r="B44" s="107" t="s">
        <v>58</v>
      </c>
      <c r="C44" s="105" t="s">
        <v>11</v>
      </c>
      <c r="D44" s="106">
        <v>32</v>
      </c>
      <c r="E44" s="18"/>
      <c r="F44" s="101">
        <f t="shared" si="1"/>
        <v>0</v>
      </c>
    </row>
    <row r="45" spans="1:6" x14ac:dyDescent="0.25">
      <c r="A45" s="97"/>
      <c r="B45" s="107"/>
      <c r="C45" s="105"/>
      <c r="D45" s="106"/>
      <c r="E45" s="18"/>
      <c r="F45" s="101">
        <f t="shared" si="1"/>
        <v>0</v>
      </c>
    </row>
    <row r="46" spans="1:6" ht="25.5" x14ac:dyDescent="0.25">
      <c r="A46" s="97" t="s">
        <v>16</v>
      </c>
      <c r="B46" s="104" t="s">
        <v>59</v>
      </c>
      <c r="C46" s="105" t="s">
        <v>6</v>
      </c>
      <c r="D46" s="106">
        <v>35</v>
      </c>
      <c r="E46" s="18"/>
      <c r="F46" s="101">
        <f t="shared" si="1"/>
        <v>0</v>
      </c>
    </row>
    <row r="47" spans="1:6" x14ac:dyDescent="0.25">
      <c r="A47" s="97"/>
      <c r="B47" s="107"/>
      <c r="C47" s="105"/>
      <c r="D47" s="106"/>
      <c r="E47" s="18"/>
      <c r="F47" s="101">
        <f t="shared" si="1"/>
        <v>0</v>
      </c>
    </row>
    <row r="48" spans="1:6" ht="76.5" x14ac:dyDescent="0.25">
      <c r="A48" s="97" t="s">
        <v>17</v>
      </c>
      <c r="B48" s="128" t="s">
        <v>88</v>
      </c>
      <c r="C48" s="105"/>
      <c r="D48" s="106"/>
      <c r="E48" s="18"/>
      <c r="F48" s="101">
        <f t="shared" si="1"/>
        <v>0</v>
      </c>
    </row>
    <row r="49" spans="1:6" x14ac:dyDescent="0.25">
      <c r="A49" s="97"/>
      <c r="B49" s="104" t="s">
        <v>37</v>
      </c>
      <c r="C49" s="105" t="s">
        <v>11</v>
      </c>
      <c r="D49" s="129">
        <v>4</v>
      </c>
      <c r="E49" s="18"/>
      <c r="F49" s="101">
        <f t="shared" si="1"/>
        <v>0</v>
      </c>
    </row>
    <row r="50" spans="1:6" x14ac:dyDescent="0.25">
      <c r="A50" s="97"/>
      <c r="B50" s="130"/>
      <c r="C50" s="105"/>
      <c r="D50" s="106"/>
      <c r="E50" s="18"/>
      <c r="F50" s="101">
        <f t="shared" si="1"/>
        <v>0</v>
      </c>
    </row>
    <row r="51" spans="1:6" ht="76.5" x14ac:dyDescent="0.25">
      <c r="A51" s="97" t="s">
        <v>20</v>
      </c>
      <c r="B51" s="128" t="s">
        <v>60</v>
      </c>
      <c r="C51" s="105"/>
      <c r="D51" s="106"/>
      <c r="E51" s="18"/>
      <c r="F51" s="101">
        <f t="shared" si="1"/>
        <v>0</v>
      </c>
    </row>
    <row r="52" spans="1:6" x14ac:dyDescent="0.25">
      <c r="A52" s="97"/>
      <c r="B52" s="128" t="s">
        <v>35</v>
      </c>
      <c r="C52" s="105" t="s">
        <v>11</v>
      </c>
      <c r="D52" s="129">
        <v>11</v>
      </c>
      <c r="E52" s="18"/>
      <c r="F52" s="101">
        <f t="shared" si="1"/>
        <v>0</v>
      </c>
    </row>
    <row r="53" spans="1:6" x14ac:dyDescent="0.25">
      <c r="A53" s="97"/>
      <c r="B53" s="128" t="s">
        <v>36</v>
      </c>
      <c r="C53" s="105" t="s">
        <v>11</v>
      </c>
      <c r="D53" s="106">
        <v>3</v>
      </c>
      <c r="E53" s="18"/>
      <c r="F53" s="101">
        <f t="shared" si="1"/>
        <v>0</v>
      </c>
    </row>
    <row r="54" spans="1:6" x14ac:dyDescent="0.25">
      <c r="A54" s="97"/>
      <c r="B54" s="128"/>
      <c r="C54" s="105"/>
      <c r="D54" s="106"/>
      <c r="E54" s="18"/>
      <c r="F54" s="101">
        <f t="shared" si="1"/>
        <v>0</v>
      </c>
    </row>
    <row r="55" spans="1:6" ht="41.25" customHeight="1" x14ac:dyDescent="0.25">
      <c r="A55" s="97" t="s">
        <v>75</v>
      </c>
      <c r="B55" s="104" t="s">
        <v>74</v>
      </c>
      <c r="C55" s="105" t="s">
        <v>76</v>
      </c>
      <c r="D55" s="106">
        <v>3</v>
      </c>
      <c r="E55" s="18"/>
      <c r="F55" s="101">
        <f t="shared" si="1"/>
        <v>0</v>
      </c>
    </row>
    <row r="56" spans="1:6" ht="18" customHeight="1" thickBot="1" x14ac:dyDescent="0.3">
      <c r="A56" s="97"/>
      <c r="B56" s="130"/>
      <c r="C56" s="105"/>
      <c r="D56" s="106"/>
      <c r="E56" s="18"/>
      <c r="F56" s="101"/>
    </row>
    <row r="57" spans="1:6" ht="14.25" customHeight="1" thickBot="1" x14ac:dyDescent="0.3">
      <c r="A57" s="97"/>
      <c r="B57" s="131" t="s">
        <v>137</v>
      </c>
      <c r="C57" s="132"/>
      <c r="D57" s="133"/>
      <c r="E57" s="30"/>
      <c r="F57" s="134">
        <f>SUM(F39:F55)</f>
        <v>0</v>
      </c>
    </row>
    <row r="58" spans="1:6" x14ac:dyDescent="0.25">
      <c r="A58" s="97"/>
      <c r="B58" s="128"/>
      <c r="C58" s="105"/>
      <c r="D58" s="106"/>
      <c r="E58" s="18"/>
      <c r="F58" s="101">
        <f t="shared" ref="F58:F70" si="2">E58*D58</f>
        <v>0</v>
      </c>
    </row>
    <row r="59" spans="1:6" s="92" customFormat="1" x14ac:dyDescent="0.25">
      <c r="A59" s="135" t="s">
        <v>23</v>
      </c>
      <c r="B59" s="127" t="s">
        <v>24</v>
      </c>
      <c r="C59" s="136"/>
      <c r="D59" s="137"/>
      <c r="E59" s="32"/>
      <c r="F59" s="138">
        <f t="shared" si="2"/>
        <v>0</v>
      </c>
    </row>
    <row r="60" spans="1:6" ht="14.25" customHeight="1" x14ac:dyDescent="0.25">
      <c r="A60" s="135"/>
      <c r="B60" s="127"/>
      <c r="C60" s="105"/>
      <c r="D60" s="106"/>
      <c r="E60" s="18"/>
      <c r="F60" s="101">
        <f t="shared" si="2"/>
        <v>0</v>
      </c>
    </row>
    <row r="61" spans="1:6" ht="17.25" customHeight="1" x14ac:dyDescent="0.25">
      <c r="A61" s="97" t="s">
        <v>25</v>
      </c>
      <c r="B61" s="104" t="s">
        <v>61</v>
      </c>
      <c r="C61" s="139" t="s">
        <v>76</v>
      </c>
      <c r="D61" s="106">
        <v>25</v>
      </c>
      <c r="E61" s="18"/>
      <c r="F61" s="101">
        <f t="shared" si="2"/>
        <v>0</v>
      </c>
    </row>
    <row r="62" spans="1:6" x14ac:dyDescent="0.25">
      <c r="A62" s="97"/>
      <c r="B62" s="104"/>
      <c r="C62" s="105"/>
      <c r="D62" s="106"/>
      <c r="E62" s="18"/>
      <c r="F62" s="101">
        <f t="shared" si="2"/>
        <v>0</v>
      </c>
    </row>
    <row r="63" spans="1:6" ht="43.5" customHeight="1" x14ac:dyDescent="0.25">
      <c r="A63" s="97" t="s">
        <v>27</v>
      </c>
      <c r="B63" s="111" t="s">
        <v>78</v>
      </c>
      <c r="C63" s="105" t="s">
        <v>11</v>
      </c>
      <c r="D63" s="106">
        <v>168</v>
      </c>
      <c r="E63" s="18"/>
      <c r="F63" s="101">
        <f t="shared" si="2"/>
        <v>0</v>
      </c>
    </row>
    <row r="64" spans="1:6" x14ac:dyDescent="0.25">
      <c r="A64" s="97"/>
      <c r="B64" s="140"/>
      <c r="C64" s="105"/>
      <c r="D64" s="106"/>
      <c r="E64" s="18"/>
      <c r="F64" s="101">
        <f t="shared" si="2"/>
        <v>0</v>
      </c>
    </row>
    <row r="65" spans="1:6" ht="51" x14ac:dyDescent="0.25">
      <c r="A65" s="97" t="s">
        <v>28</v>
      </c>
      <c r="B65" s="111" t="s">
        <v>111</v>
      </c>
      <c r="C65" s="105" t="s">
        <v>11</v>
      </c>
      <c r="D65" s="106">
        <v>59</v>
      </c>
      <c r="E65" s="18"/>
      <c r="F65" s="101">
        <f t="shared" si="2"/>
        <v>0</v>
      </c>
    </row>
    <row r="66" spans="1:6" x14ac:dyDescent="0.25">
      <c r="A66" s="97"/>
      <c r="B66" s="104"/>
      <c r="C66" s="105"/>
      <c r="D66" s="106"/>
      <c r="E66" s="18"/>
      <c r="F66" s="101">
        <f t="shared" si="2"/>
        <v>0</v>
      </c>
    </row>
    <row r="67" spans="1:6" ht="44.25" customHeight="1" x14ac:dyDescent="0.25">
      <c r="A67" s="97" t="s">
        <v>70</v>
      </c>
      <c r="B67" s="141" t="s">
        <v>89</v>
      </c>
      <c r="C67" s="105" t="s">
        <v>29</v>
      </c>
      <c r="D67" s="106">
        <v>1</v>
      </c>
      <c r="E67" s="18"/>
      <c r="F67" s="101">
        <f t="shared" si="2"/>
        <v>0</v>
      </c>
    </row>
    <row r="68" spans="1:6" x14ac:dyDescent="0.25">
      <c r="A68" s="97"/>
      <c r="B68" s="109"/>
      <c r="C68" s="105"/>
      <c r="D68" s="106"/>
      <c r="E68" s="18"/>
      <c r="F68" s="101">
        <f t="shared" si="2"/>
        <v>0</v>
      </c>
    </row>
    <row r="69" spans="1:6" x14ac:dyDescent="0.25">
      <c r="A69" s="97" t="s">
        <v>46</v>
      </c>
      <c r="B69" s="141" t="s">
        <v>68</v>
      </c>
      <c r="C69" s="105" t="s">
        <v>26</v>
      </c>
      <c r="D69" s="106">
        <v>1</v>
      </c>
      <c r="E69" s="18"/>
      <c r="F69" s="101">
        <f t="shared" si="2"/>
        <v>0</v>
      </c>
    </row>
    <row r="70" spans="1:6" ht="15.75" thickBot="1" x14ac:dyDescent="0.3">
      <c r="A70" s="97"/>
      <c r="B70" s="104"/>
      <c r="C70" s="105"/>
      <c r="D70" s="106"/>
      <c r="E70" s="18"/>
      <c r="F70" s="101">
        <f t="shared" si="2"/>
        <v>0</v>
      </c>
    </row>
    <row r="71" spans="1:6" x14ac:dyDescent="0.25">
      <c r="A71" s="112"/>
      <c r="B71" s="142" t="s">
        <v>138</v>
      </c>
      <c r="C71" s="143"/>
      <c r="D71" s="144"/>
      <c r="E71" s="66"/>
      <c r="F71" s="145">
        <f>SUM(F60:F69)</f>
        <v>0</v>
      </c>
    </row>
    <row r="72" spans="1:6" x14ac:dyDescent="0.25">
      <c r="A72" s="146"/>
      <c r="B72" s="146"/>
    </row>
    <row r="73" spans="1:6" s="92" customFormat="1" x14ac:dyDescent="0.25">
      <c r="A73" s="147" t="s">
        <v>30</v>
      </c>
      <c r="B73" s="148" t="s">
        <v>48</v>
      </c>
      <c r="C73" s="124"/>
      <c r="D73" s="125"/>
      <c r="E73" s="65"/>
      <c r="F73" s="126">
        <f t="shared" ref="F73:F81" si="3">E73*D73</f>
        <v>0</v>
      </c>
    </row>
    <row r="74" spans="1:6" x14ac:dyDescent="0.25">
      <c r="A74" s="108"/>
      <c r="B74" s="141"/>
      <c r="C74" s="105"/>
      <c r="D74" s="106"/>
      <c r="E74" s="18"/>
      <c r="F74" s="101">
        <f t="shared" si="3"/>
        <v>0</v>
      </c>
    </row>
    <row r="75" spans="1:6" ht="75" customHeight="1" x14ac:dyDescent="0.25">
      <c r="A75" s="108" t="s">
        <v>38</v>
      </c>
      <c r="B75" s="109" t="s">
        <v>107</v>
      </c>
      <c r="C75" s="105" t="s">
        <v>26</v>
      </c>
      <c r="D75" s="106">
        <v>1</v>
      </c>
      <c r="E75" s="18"/>
      <c r="F75" s="101">
        <f t="shared" si="3"/>
        <v>0</v>
      </c>
    </row>
    <row r="76" spans="1:6" x14ac:dyDescent="0.25">
      <c r="A76" s="108"/>
      <c r="B76" s="141"/>
      <c r="C76" s="105"/>
      <c r="D76" s="106"/>
      <c r="E76" s="18"/>
      <c r="F76" s="101">
        <f t="shared" si="3"/>
        <v>0</v>
      </c>
    </row>
    <row r="77" spans="1:6" x14ac:dyDescent="0.25">
      <c r="A77" s="108" t="s">
        <v>42</v>
      </c>
      <c r="B77" s="141" t="s">
        <v>47</v>
      </c>
      <c r="C77" s="105" t="s">
        <v>6</v>
      </c>
      <c r="D77" s="106">
        <v>85</v>
      </c>
      <c r="E77" s="18"/>
      <c r="F77" s="101">
        <f t="shared" si="3"/>
        <v>0</v>
      </c>
    </row>
    <row r="78" spans="1:6" x14ac:dyDescent="0.25">
      <c r="A78" s="108"/>
      <c r="B78" s="141"/>
      <c r="C78" s="105"/>
      <c r="D78" s="106"/>
      <c r="E78" s="18"/>
      <c r="F78" s="101">
        <f t="shared" si="3"/>
        <v>0</v>
      </c>
    </row>
    <row r="79" spans="1:6" ht="61.5" customHeight="1" x14ac:dyDescent="0.25">
      <c r="A79" s="108" t="s">
        <v>43</v>
      </c>
      <c r="B79" s="141" t="s">
        <v>72</v>
      </c>
      <c r="C79" s="105" t="s">
        <v>26</v>
      </c>
      <c r="D79" s="106">
        <v>1</v>
      </c>
      <c r="E79" s="18"/>
      <c r="F79" s="101">
        <f t="shared" si="3"/>
        <v>0</v>
      </c>
    </row>
    <row r="80" spans="1:6" x14ac:dyDescent="0.25">
      <c r="A80" s="108"/>
      <c r="B80" s="141"/>
      <c r="C80" s="105"/>
      <c r="D80" s="106"/>
      <c r="E80" s="18"/>
      <c r="F80" s="101">
        <f t="shared" si="3"/>
        <v>0</v>
      </c>
    </row>
    <row r="81" spans="1:6" ht="58.5" customHeight="1" x14ac:dyDescent="0.25">
      <c r="A81" s="97" t="s">
        <v>44</v>
      </c>
      <c r="B81" s="104" t="s">
        <v>108</v>
      </c>
      <c r="C81" s="105" t="s">
        <v>26</v>
      </c>
      <c r="D81" s="106">
        <v>6</v>
      </c>
      <c r="E81" s="18"/>
      <c r="F81" s="101">
        <f t="shared" si="3"/>
        <v>0</v>
      </c>
    </row>
    <row r="82" spans="1:6" ht="15.75" customHeight="1" thickBot="1" x14ac:dyDescent="0.3">
      <c r="A82" s="97"/>
      <c r="B82" s="104"/>
      <c r="C82" s="105"/>
      <c r="D82" s="106"/>
      <c r="E82" s="18"/>
      <c r="F82" s="101"/>
    </row>
    <row r="83" spans="1:6" ht="15.75" customHeight="1" thickBot="1" x14ac:dyDescent="0.3">
      <c r="A83" s="97"/>
      <c r="B83" s="131" t="s">
        <v>139</v>
      </c>
      <c r="C83" s="132"/>
      <c r="D83" s="133"/>
      <c r="E83" s="30"/>
      <c r="F83" s="134">
        <f>SUM(F75:F81)</f>
        <v>0</v>
      </c>
    </row>
    <row r="84" spans="1:6" ht="15.75" customHeight="1" x14ac:dyDescent="0.25">
      <c r="A84" s="108"/>
      <c r="B84" s="141"/>
      <c r="C84" s="105"/>
      <c r="D84" s="106"/>
      <c r="E84" s="18"/>
      <c r="F84" s="101">
        <f t="shared" ref="F84:F91" si="4">E84*D84</f>
        <v>0</v>
      </c>
    </row>
    <row r="85" spans="1:6" s="154" customFormat="1" ht="15.75" customHeight="1" x14ac:dyDescent="0.25">
      <c r="A85" s="149" t="s">
        <v>124</v>
      </c>
      <c r="B85" s="150" t="s">
        <v>31</v>
      </c>
      <c r="C85" s="151"/>
      <c r="D85" s="152"/>
      <c r="E85" s="31"/>
      <c r="F85" s="153">
        <f t="shared" si="4"/>
        <v>0</v>
      </c>
    </row>
    <row r="86" spans="1:6" x14ac:dyDescent="0.25">
      <c r="A86" s="108"/>
      <c r="B86" s="141"/>
      <c r="C86" s="105"/>
      <c r="D86" s="106"/>
      <c r="E86" s="18"/>
      <c r="F86" s="101">
        <f t="shared" si="4"/>
        <v>0</v>
      </c>
    </row>
    <row r="87" spans="1:6" ht="38.25" x14ac:dyDescent="0.25">
      <c r="A87" s="108" t="s">
        <v>39</v>
      </c>
      <c r="B87" s="141" t="s">
        <v>50</v>
      </c>
      <c r="C87" s="105" t="s">
        <v>29</v>
      </c>
      <c r="D87" s="106">
        <v>1</v>
      </c>
      <c r="E87" s="18"/>
      <c r="F87" s="101">
        <f t="shared" si="4"/>
        <v>0</v>
      </c>
    </row>
    <row r="88" spans="1:6" x14ac:dyDescent="0.25">
      <c r="A88" s="108"/>
      <c r="B88" s="141"/>
      <c r="C88" s="105"/>
      <c r="D88" s="106"/>
      <c r="E88" s="18"/>
      <c r="F88" s="101">
        <f t="shared" si="4"/>
        <v>0</v>
      </c>
    </row>
    <row r="89" spans="1:6" x14ac:dyDescent="0.25">
      <c r="A89" s="108" t="s">
        <v>40</v>
      </c>
      <c r="B89" s="141" t="s">
        <v>64</v>
      </c>
      <c r="C89" s="105"/>
      <c r="D89" s="106"/>
      <c r="E89" s="18"/>
      <c r="F89" s="101">
        <f t="shared" si="4"/>
        <v>0</v>
      </c>
    </row>
    <row r="90" spans="1:6" x14ac:dyDescent="0.25">
      <c r="A90" s="108"/>
      <c r="B90" s="141" t="s">
        <v>65</v>
      </c>
      <c r="C90" s="105" t="s">
        <v>66</v>
      </c>
      <c r="D90" s="106">
        <v>20</v>
      </c>
      <c r="E90" s="18"/>
      <c r="F90" s="101">
        <f t="shared" si="4"/>
        <v>0</v>
      </c>
    </row>
    <row r="91" spans="1:6" x14ac:dyDescent="0.25">
      <c r="A91" s="108"/>
      <c r="B91" s="141" t="s">
        <v>67</v>
      </c>
      <c r="C91" s="105" t="s">
        <v>66</v>
      </c>
      <c r="D91" s="106">
        <v>20</v>
      </c>
      <c r="E91" s="18"/>
      <c r="F91" s="101">
        <f t="shared" si="4"/>
        <v>0</v>
      </c>
    </row>
    <row r="92" spans="1:6" ht="15.75" thickBot="1" x14ac:dyDescent="0.3">
      <c r="A92" s="108"/>
      <c r="B92" s="141"/>
      <c r="C92" s="105"/>
      <c r="D92" s="106"/>
      <c r="E92" s="18"/>
      <c r="F92" s="101"/>
    </row>
    <row r="93" spans="1:6" x14ac:dyDescent="0.25">
      <c r="A93" s="155"/>
      <c r="B93" s="142" t="s">
        <v>149</v>
      </c>
      <c r="C93" s="143"/>
      <c r="D93" s="144"/>
      <c r="E93" s="66"/>
      <c r="F93" s="145">
        <f>SUM(F87:F91)</f>
        <v>0</v>
      </c>
    </row>
    <row r="94" spans="1:6" x14ac:dyDescent="0.25">
      <c r="A94" s="146"/>
      <c r="B94" s="146"/>
    </row>
  </sheetData>
  <sheetProtection algorithmName="SHA-512" hashValue="1knbA9rbzpYAuif7EXlST7I4GritZP2SDHtW4H0nwWDZT/9q3awkGIcRuis/u4hEDf24hIF2rkGraHUHT+oaCw==" saltValue="xiyd1uMUvISDXikOXmIYyA==" spinCount="100000" sheet="1" objects="1" scenarios="1" formatCells="0" formatColumns="0" formatRows="0"/>
  <pageMargins left="0.9055118110236221" right="0.51181102362204722" top="0.74803149606299213" bottom="0.74803149606299213" header="0.31496062992125984" footer="0.31496062992125984"/>
  <pageSetup paperSize="9" scale="81" fitToHeight="0" orientation="portrait" r:id="rId1"/>
  <headerFooter>
    <oddHeader>&amp;A</oddHeader>
    <oddFooter>Stran &amp;P od &amp;N</oddFooter>
  </headerFooter>
  <rowBreaks count="2" manualBreakCount="2">
    <brk id="37" max="16383" man="1"/>
    <brk id="7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43"/>
  <sheetViews>
    <sheetView view="pageBreakPreview" topLeftCell="A17" zoomScale="110" zoomScaleNormal="100" zoomScaleSheetLayoutView="110" workbookViewId="0">
      <selection activeCell="E29" sqref="E29"/>
    </sheetView>
  </sheetViews>
  <sheetFormatPr defaultRowHeight="15" x14ac:dyDescent="0.25"/>
  <cols>
    <col min="2" max="2" width="34.85546875" bestFit="1" customWidth="1"/>
    <col min="4" max="4" width="15.140625" customWidth="1"/>
    <col min="5" max="5" width="15.140625" style="157" customWidth="1"/>
    <col min="6" max="6" width="15.140625" customWidth="1"/>
  </cols>
  <sheetData>
    <row r="1" spans="1:6" x14ac:dyDescent="0.25">
      <c r="A1" t="s">
        <v>52</v>
      </c>
    </row>
    <row r="2" spans="1:6" x14ac:dyDescent="0.25">
      <c r="A2" t="s">
        <v>53</v>
      </c>
    </row>
    <row r="4" spans="1:6" x14ac:dyDescent="0.25">
      <c r="A4" s="1" t="s">
        <v>131</v>
      </c>
    </row>
    <row r="6" spans="1:6" ht="15.75" x14ac:dyDescent="0.25">
      <c r="A6" t="s">
        <v>132</v>
      </c>
      <c r="C6" s="24" t="s">
        <v>133</v>
      </c>
    </row>
    <row r="8" spans="1:6" x14ac:dyDescent="0.25">
      <c r="A8" s="3" t="s">
        <v>0</v>
      </c>
      <c r="B8" s="4" t="s">
        <v>1</v>
      </c>
      <c r="C8" s="4" t="s">
        <v>2</v>
      </c>
      <c r="D8" s="5" t="s">
        <v>3</v>
      </c>
      <c r="E8" s="6" t="s">
        <v>4</v>
      </c>
      <c r="F8" s="7" t="s">
        <v>5</v>
      </c>
    </row>
    <row r="9" spans="1:6" x14ac:dyDescent="0.25">
      <c r="A9" s="8"/>
      <c r="B9" s="9"/>
      <c r="C9" s="10"/>
      <c r="D9" s="11"/>
      <c r="E9" s="12"/>
      <c r="F9" s="13"/>
    </row>
    <row r="10" spans="1:6" ht="108" customHeight="1" x14ac:dyDescent="0.25">
      <c r="A10" s="8" t="s">
        <v>119</v>
      </c>
      <c r="B10" s="34" t="s">
        <v>153</v>
      </c>
      <c r="C10" s="16" t="s">
        <v>26</v>
      </c>
      <c r="D10" s="17">
        <v>1</v>
      </c>
      <c r="E10" s="18"/>
      <c r="F10" s="15">
        <f t="shared" ref="F10:F20" si="0">E10*D10</f>
        <v>0</v>
      </c>
    </row>
    <row r="11" spans="1:6" x14ac:dyDescent="0.25">
      <c r="A11" s="8"/>
      <c r="B11" s="40"/>
      <c r="C11" s="16"/>
      <c r="D11" s="17"/>
      <c r="E11" s="18"/>
      <c r="F11" s="15">
        <f t="shared" si="0"/>
        <v>0</v>
      </c>
    </row>
    <row r="12" spans="1:6" ht="102" x14ac:dyDescent="0.25">
      <c r="A12" s="8" t="s">
        <v>120</v>
      </c>
      <c r="B12" s="34" t="s">
        <v>152</v>
      </c>
      <c r="C12" s="16" t="s">
        <v>26</v>
      </c>
      <c r="D12" s="17">
        <v>1</v>
      </c>
      <c r="E12" s="18"/>
      <c r="F12" s="15">
        <f t="shared" si="0"/>
        <v>0</v>
      </c>
    </row>
    <row r="13" spans="1:6" x14ac:dyDescent="0.25">
      <c r="A13" s="8"/>
      <c r="B13" s="40"/>
      <c r="C13" s="16"/>
      <c r="D13" s="17"/>
      <c r="E13" s="18"/>
      <c r="F13" s="15">
        <f t="shared" si="0"/>
        <v>0</v>
      </c>
    </row>
    <row r="14" spans="1:6" ht="165.75" x14ac:dyDescent="0.25">
      <c r="A14" s="8" t="s">
        <v>122</v>
      </c>
      <c r="B14" s="34" t="s">
        <v>90</v>
      </c>
      <c r="C14" s="16" t="s">
        <v>26</v>
      </c>
      <c r="D14" s="17">
        <v>1</v>
      </c>
      <c r="E14" s="18"/>
      <c r="F14" s="15">
        <f t="shared" si="0"/>
        <v>0</v>
      </c>
    </row>
    <row r="15" spans="1:6" x14ac:dyDescent="0.25">
      <c r="A15" s="8"/>
      <c r="B15" s="40"/>
      <c r="C15" s="16"/>
      <c r="D15" s="17"/>
      <c r="E15" s="18"/>
      <c r="F15" s="15">
        <f t="shared" si="0"/>
        <v>0</v>
      </c>
    </row>
    <row r="16" spans="1:6" ht="127.5" x14ac:dyDescent="0.25">
      <c r="A16" s="8" t="s">
        <v>30</v>
      </c>
      <c r="B16" s="34" t="s">
        <v>91</v>
      </c>
      <c r="C16" s="16" t="s">
        <v>26</v>
      </c>
      <c r="D16" s="17">
        <v>1</v>
      </c>
      <c r="E16" s="18"/>
      <c r="F16" s="15">
        <f t="shared" si="0"/>
        <v>0</v>
      </c>
    </row>
    <row r="17" spans="1:6" x14ac:dyDescent="0.25">
      <c r="A17" s="8"/>
      <c r="B17" s="40"/>
      <c r="C17" s="16"/>
      <c r="D17" s="17"/>
      <c r="E17" s="18"/>
      <c r="F17" s="15">
        <f t="shared" si="0"/>
        <v>0</v>
      </c>
    </row>
    <row r="18" spans="1:6" ht="99.75" customHeight="1" x14ac:dyDescent="0.25">
      <c r="A18" s="8" t="s">
        <v>124</v>
      </c>
      <c r="B18" s="34" t="s">
        <v>151</v>
      </c>
      <c r="C18" s="16" t="s">
        <v>26</v>
      </c>
      <c r="D18" s="17">
        <v>1</v>
      </c>
      <c r="E18" s="18"/>
      <c r="F18" s="15">
        <f t="shared" si="0"/>
        <v>0</v>
      </c>
    </row>
    <row r="19" spans="1:6" x14ac:dyDescent="0.25">
      <c r="A19" s="49"/>
      <c r="B19" s="50"/>
      <c r="C19" s="51"/>
      <c r="D19" s="52"/>
      <c r="E19" s="53"/>
      <c r="F19" s="54">
        <f t="shared" si="0"/>
        <v>0</v>
      </c>
    </row>
    <row r="20" spans="1:6" ht="161.25" customHeight="1" x14ac:dyDescent="0.25">
      <c r="A20" s="59" t="s">
        <v>125</v>
      </c>
      <c r="B20" s="60" t="s">
        <v>104</v>
      </c>
      <c r="C20" s="61"/>
      <c r="D20" s="62"/>
      <c r="E20" s="63"/>
      <c r="F20" s="64">
        <f t="shared" si="0"/>
        <v>0</v>
      </c>
    </row>
    <row r="21" spans="1:6" x14ac:dyDescent="0.25">
      <c r="A21" s="8"/>
      <c r="B21" s="20"/>
      <c r="C21" s="16"/>
      <c r="D21" s="17"/>
      <c r="E21" s="18"/>
      <c r="F21" s="15"/>
    </row>
    <row r="22" spans="1:6" x14ac:dyDescent="0.25">
      <c r="A22" s="21" t="s">
        <v>45</v>
      </c>
      <c r="B22" s="20" t="s">
        <v>93</v>
      </c>
      <c r="C22" s="16"/>
      <c r="D22" s="17"/>
      <c r="E22" s="18"/>
      <c r="F22" s="15"/>
    </row>
    <row r="23" spans="1:6" x14ac:dyDescent="0.25">
      <c r="A23" s="21"/>
      <c r="B23" s="22" t="s">
        <v>94</v>
      </c>
      <c r="C23" s="16" t="s">
        <v>76</v>
      </c>
      <c r="D23" s="17">
        <v>24</v>
      </c>
      <c r="E23" s="18"/>
      <c r="F23" s="15">
        <f>E23*D23</f>
        <v>0</v>
      </c>
    </row>
    <row r="24" spans="1:6" x14ac:dyDescent="0.25">
      <c r="A24" s="21"/>
      <c r="B24" s="22" t="s">
        <v>95</v>
      </c>
      <c r="C24" s="16" t="s">
        <v>76</v>
      </c>
      <c r="D24" s="17">
        <v>14</v>
      </c>
      <c r="E24" s="18"/>
      <c r="F24" s="15">
        <f>E24*D24</f>
        <v>0</v>
      </c>
    </row>
    <row r="25" spans="1:6" x14ac:dyDescent="0.25">
      <c r="A25" s="21"/>
      <c r="B25" s="22" t="s">
        <v>96</v>
      </c>
      <c r="C25" s="16" t="s">
        <v>76</v>
      </c>
      <c r="D25" s="17">
        <v>8</v>
      </c>
      <c r="E25" s="18"/>
      <c r="F25" s="15">
        <f>E25*D25</f>
        <v>0</v>
      </c>
    </row>
    <row r="26" spans="1:6" ht="26.25" x14ac:dyDescent="0.25">
      <c r="A26" s="21"/>
      <c r="B26" s="23" t="s">
        <v>100</v>
      </c>
      <c r="C26" s="16" t="s">
        <v>92</v>
      </c>
      <c r="D26" s="17">
        <v>1</v>
      </c>
      <c r="E26" s="18"/>
      <c r="F26" s="15">
        <f>E26*D26</f>
        <v>0</v>
      </c>
    </row>
    <row r="27" spans="1:6" x14ac:dyDescent="0.25">
      <c r="A27" s="21"/>
      <c r="B27" s="23" t="s">
        <v>105</v>
      </c>
      <c r="C27" s="16" t="s">
        <v>92</v>
      </c>
      <c r="D27" s="17">
        <v>1</v>
      </c>
      <c r="E27" s="18"/>
      <c r="F27" s="15">
        <f>E27*D27</f>
        <v>0</v>
      </c>
    </row>
    <row r="28" spans="1:6" x14ac:dyDescent="0.25">
      <c r="A28" s="21"/>
      <c r="B28" s="20"/>
      <c r="C28" s="16"/>
      <c r="D28" s="17"/>
      <c r="E28" s="18"/>
      <c r="F28" s="15"/>
    </row>
    <row r="29" spans="1:6" ht="58.5" customHeight="1" x14ac:dyDescent="0.25">
      <c r="A29" s="21" t="s">
        <v>49</v>
      </c>
      <c r="B29" s="40" t="s">
        <v>97</v>
      </c>
      <c r="C29" s="16"/>
      <c r="D29" s="17"/>
      <c r="E29" s="18"/>
      <c r="F29" s="15"/>
    </row>
    <row r="30" spans="1:6" x14ac:dyDescent="0.25">
      <c r="A30" s="21"/>
      <c r="B30" s="22" t="s">
        <v>98</v>
      </c>
      <c r="C30" s="16" t="s">
        <v>76</v>
      </c>
      <c r="D30" s="17">
        <v>16</v>
      </c>
      <c r="E30" s="18"/>
      <c r="F30" s="15">
        <f>E30*D30</f>
        <v>0</v>
      </c>
    </row>
    <row r="31" spans="1:6" x14ac:dyDescent="0.25">
      <c r="A31" s="21"/>
      <c r="B31" s="22" t="s">
        <v>99</v>
      </c>
      <c r="C31" s="16" t="s">
        <v>76</v>
      </c>
      <c r="D31" s="17">
        <v>42</v>
      </c>
      <c r="E31" s="18"/>
      <c r="F31" s="15">
        <f>E31*D31</f>
        <v>0</v>
      </c>
    </row>
    <row r="32" spans="1:6" x14ac:dyDescent="0.25">
      <c r="A32" s="21"/>
      <c r="B32" s="22" t="s">
        <v>101</v>
      </c>
      <c r="C32" s="16" t="s">
        <v>76</v>
      </c>
      <c r="D32" s="17">
        <v>1</v>
      </c>
      <c r="E32" s="18"/>
      <c r="F32" s="15">
        <f>E32*D32</f>
        <v>0</v>
      </c>
    </row>
    <row r="33" spans="1:6" x14ac:dyDescent="0.25">
      <c r="A33" s="21"/>
      <c r="B33" s="22" t="s">
        <v>106</v>
      </c>
      <c r="C33" s="16" t="s">
        <v>92</v>
      </c>
      <c r="D33" s="17">
        <v>2</v>
      </c>
      <c r="E33" s="18"/>
      <c r="F33" s="15">
        <f>E33*D33</f>
        <v>0</v>
      </c>
    </row>
    <row r="34" spans="1:6" x14ac:dyDescent="0.25">
      <c r="A34" s="21"/>
      <c r="B34" s="22"/>
      <c r="C34" s="16"/>
      <c r="D34" s="17"/>
      <c r="E34" s="18"/>
      <c r="F34" s="15"/>
    </row>
    <row r="35" spans="1:6" ht="30.75" customHeight="1" x14ac:dyDescent="0.25">
      <c r="A35" s="21" t="s">
        <v>140</v>
      </c>
      <c r="B35" s="40" t="s">
        <v>103</v>
      </c>
      <c r="C35" s="16"/>
      <c r="D35" s="17"/>
      <c r="E35" s="18"/>
      <c r="F35" s="15"/>
    </row>
    <row r="36" spans="1:6" x14ac:dyDescent="0.25">
      <c r="A36" s="8"/>
      <c r="B36" s="22" t="s">
        <v>99</v>
      </c>
      <c r="C36" s="16" t="s">
        <v>76</v>
      </c>
      <c r="D36" s="17">
        <v>42</v>
      </c>
      <c r="E36" s="18"/>
      <c r="F36" s="15">
        <f>E36*D36</f>
        <v>0</v>
      </c>
    </row>
    <row r="37" spans="1:6" x14ac:dyDescent="0.25">
      <c r="A37" s="8"/>
      <c r="B37" s="22" t="s">
        <v>102</v>
      </c>
      <c r="C37" s="16" t="s">
        <v>92</v>
      </c>
      <c r="D37" s="17">
        <v>2</v>
      </c>
      <c r="E37" s="18"/>
      <c r="F37" s="15">
        <f>E37*D37</f>
        <v>0</v>
      </c>
    </row>
    <row r="38" spans="1:6" x14ac:dyDescent="0.25">
      <c r="A38" s="8"/>
      <c r="B38" s="22"/>
      <c r="C38" s="16"/>
      <c r="D38" s="17"/>
      <c r="E38" s="18"/>
      <c r="F38" s="15"/>
    </row>
    <row r="39" spans="1:6" x14ac:dyDescent="0.25">
      <c r="A39" s="8" t="s">
        <v>141</v>
      </c>
      <c r="B39" s="19" t="s">
        <v>110</v>
      </c>
      <c r="C39" s="16" t="s">
        <v>92</v>
      </c>
      <c r="D39" s="17">
        <v>6</v>
      </c>
      <c r="E39" s="18"/>
      <c r="F39" s="15">
        <f>E39*D39</f>
        <v>0</v>
      </c>
    </row>
    <row r="40" spans="1:6" x14ac:dyDescent="0.25">
      <c r="A40" s="8"/>
      <c r="B40" s="20"/>
      <c r="C40" s="16"/>
      <c r="D40" s="17"/>
      <c r="E40" s="18"/>
      <c r="F40" s="15"/>
    </row>
    <row r="41" spans="1:6" s="39" customFormat="1" ht="76.5" x14ac:dyDescent="0.25">
      <c r="A41" s="8" t="s">
        <v>142</v>
      </c>
      <c r="B41" s="34" t="s">
        <v>112</v>
      </c>
      <c r="C41" s="35" t="s">
        <v>29</v>
      </c>
      <c r="D41" s="36">
        <v>1</v>
      </c>
      <c r="E41" s="37"/>
      <c r="F41" s="38">
        <f>E41*D41</f>
        <v>0</v>
      </c>
    </row>
    <row r="42" spans="1:6" x14ac:dyDescent="0.25">
      <c r="A42" s="49"/>
      <c r="B42" s="46"/>
      <c r="C42" s="51"/>
      <c r="D42" s="52"/>
      <c r="E42" s="53"/>
      <c r="F42" s="54"/>
    </row>
    <row r="43" spans="1:6" ht="15.75" thickBot="1" x14ac:dyDescent="0.3">
      <c r="A43" s="2"/>
      <c r="B43" s="44" t="s">
        <v>134</v>
      </c>
      <c r="C43" s="55"/>
      <c r="D43" s="56"/>
      <c r="E43" s="57"/>
      <c r="F43" s="58">
        <f>SUM(F10:F41)</f>
        <v>0</v>
      </c>
    </row>
  </sheetData>
  <sheetProtection algorithmName="SHA-512" hashValue="gkDEgXQt3mpfMbdnnGORYYlZtt+EYS37gbkMSfMFQLgJvx3u8VgUGDZOjqVX4Ln9ekiikHyu55TT7M/HXdlPqQ==" saltValue="oMXXWlbbP8lwakzQqbLmxw==" spinCount="100000" sheet="1" objects="1" scenarios="1" formatCells="0" formatColumns="0" formatRows="0"/>
  <pageMargins left="0.9055118110236221" right="0.51181102362204722" top="0.74803149606299213" bottom="0.74803149606299213" header="0.31496062992125984" footer="0.31496062992125984"/>
  <pageSetup paperSize="9" scale="88" fitToHeight="0" orientation="portrait" r:id="rId1"/>
  <headerFooter>
    <oddHeader>&amp;A</oddHeader>
    <oddFooter>Stran &amp;P od &amp;N</oddFooter>
  </headerFooter>
  <rowBreaks count="1" manualBreakCount="1">
    <brk id="19"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6"/>
  <sheetViews>
    <sheetView tabSelected="1" view="pageBreakPreview" zoomScale="120" zoomScaleNormal="100" zoomScaleSheetLayoutView="120" workbookViewId="0">
      <selection activeCell="E17" sqref="E17"/>
    </sheetView>
  </sheetViews>
  <sheetFormatPr defaultRowHeight="12.75" x14ac:dyDescent="0.2"/>
  <cols>
    <col min="1" max="1" width="9.140625" style="164"/>
    <col min="2" max="2" width="34.85546875" style="164" bestFit="1" customWidth="1"/>
    <col min="3" max="3" width="9.140625" style="164"/>
    <col min="4" max="4" width="15.140625" style="164" customWidth="1"/>
    <col min="5" max="5" width="15.140625" style="202" customWidth="1"/>
    <col min="6" max="6" width="15.140625" style="164" customWidth="1"/>
    <col min="7" max="16384" width="9.140625" style="164"/>
  </cols>
  <sheetData>
    <row r="1" spans="1:6" s="158" customFormat="1" ht="15" x14ac:dyDescent="0.25">
      <c r="A1" s="158" t="s">
        <v>52</v>
      </c>
      <c r="E1" s="198"/>
    </row>
    <row r="2" spans="1:6" s="158" customFormat="1" ht="15" x14ac:dyDescent="0.25">
      <c r="A2" s="158" t="s">
        <v>53</v>
      </c>
      <c r="E2" s="198"/>
    </row>
    <row r="3" spans="1:6" s="158" customFormat="1" ht="15" x14ac:dyDescent="0.25">
      <c r="E3" s="198"/>
    </row>
    <row r="4" spans="1:6" s="158" customFormat="1" ht="15" x14ac:dyDescent="0.25">
      <c r="A4" s="159" t="s">
        <v>131</v>
      </c>
      <c r="E4" s="198"/>
    </row>
    <row r="5" spans="1:6" s="158" customFormat="1" ht="15" x14ac:dyDescent="0.25">
      <c r="E5" s="198"/>
    </row>
    <row r="6" spans="1:6" s="158" customFormat="1" ht="15" x14ac:dyDescent="0.25">
      <c r="A6" s="158" t="s">
        <v>132</v>
      </c>
      <c r="C6" s="159" t="s">
        <v>169</v>
      </c>
      <c r="E6" s="198"/>
    </row>
    <row r="7" spans="1:6" s="158" customFormat="1" ht="15" x14ac:dyDescent="0.25">
      <c r="E7" s="198"/>
    </row>
    <row r="8" spans="1:6" x14ac:dyDescent="0.2">
      <c r="A8" s="160" t="s">
        <v>0</v>
      </c>
      <c r="B8" s="161" t="s">
        <v>1</v>
      </c>
      <c r="C8" s="161" t="s">
        <v>2</v>
      </c>
      <c r="D8" s="162" t="s">
        <v>3</v>
      </c>
      <c r="E8" s="48" t="s">
        <v>4</v>
      </c>
      <c r="F8" s="163" t="s">
        <v>5</v>
      </c>
    </row>
    <row r="9" spans="1:6" x14ac:dyDescent="0.2">
      <c r="A9" s="165"/>
      <c r="B9" s="166" t="s">
        <v>170</v>
      </c>
      <c r="C9" s="139"/>
      <c r="D9" s="167"/>
      <c r="E9" s="47"/>
      <c r="F9" s="168"/>
    </row>
    <row r="10" spans="1:6" ht="56.25" customHeight="1" x14ac:dyDescent="0.2">
      <c r="A10" s="165"/>
      <c r="B10" s="166" t="s">
        <v>171</v>
      </c>
      <c r="C10" s="139"/>
      <c r="D10" s="167"/>
      <c r="E10" s="47"/>
      <c r="F10" s="168"/>
    </row>
    <row r="11" spans="1:6" x14ac:dyDescent="0.2">
      <c r="A11" s="165"/>
      <c r="B11" s="109"/>
      <c r="C11" s="139"/>
      <c r="D11" s="167"/>
      <c r="E11" s="47"/>
      <c r="F11" s="168"/>
    </row>
    <row r="12" spans="1:6" ht="57.75" customHeight="1" x14ac:dyDescent="0.2">
      <c r="A12" s="165" t="s">
        <v>119</v>
      </c>
      <c r="B12" s="169" t="s">
        <v>168</v>
      </c>
      <c r="C12" s="139" t="s">
        <v>29</v>
      </c>
      <c r="D12" s="167">
        <v>2</v>
      </c>
      <c r="E12" s="47"/>
      <c r="F12" s="168">
        <f t="shared" ref="F12:F22" si="0">E12*D12</f>
        <v>0</v>
      </c>
    </row>
    <row r="13" spans="1:6" x14ac:dyDescent="0.2">
      <c r="A13" s="165"/>
      <c r="B13" s="109"/>
      <c r="C13" s="139"/>
      <c r="D13" s="167"/>
      <c r="E13" s="47"/>
      <c r="F13" s="168">
        <f t="shared" si="0"/>
        <v>0</v>
      </c>
    </row>
    <row r="14" spans="1:6" ht="30.75" customHeight="1" x14ac:dyDescent="0.2">
      <c r="A14" s="165" t="s">
        <v>120</v>
      </c>
      <c r="B14" s="169" t="s">
        <v>167</v>
      </c>
      <c r="C14" s="139" t="s">
        <v>92</v>
      </c>
      <c r="D14" s="167">
        <v>7</v>
      </c>
      <c r="E14" s="47"/>
      <c r="F14" s="168">
        <f t="shared" si="0"/>
        <v>0</v>
      </c>
    </row>
    <row r="15" spans="1:6" x14ac:dyDescent="0.2">
      <c r="A15" s="165"/>
      <c r="B15" s="109"/>
      <c r="C15" s="139"/>
      <c r="D15" s="167"/>
      <c r="E15" s="47"/>
      <c r="F15" s="168">
        <f t="shared" si="0"/>
        <v>0</v>
      </c>
    </row>
    <row r="16" spans="1:6" ht="55.5" customHeight="1" x14ac:dyDescent="0.2">
      <c r="A16" s="165" t="s">
        <v>122</v>
      </c>
      <c r="B16" s="169" t="s">
        <v>147</v>
      </c>
      <c r="C16" s="139" t="s">
        <v>29</v>
      </c>
      <c r="D16" s="167">
        <v>4</v>
      </c>
      <c r="E16" s="47"/>
      <c r="F16" s="168">
        <f t="shared" si="0"/>
        <v>0</v>
      </c>
    </row>
    <row r="17" spans="1:6" x14ac:dyDescent="0.2">
      <c r="A17" s="165"/>
      <c r="B17" s="109"/>
      <c r="C17" s="139"/>
      <c r="D17" s="167"/>
      <c r="E17" s="47"/>
      <c r="F17" s="168">
        <f t="shared" si="0"/>
        <v>0</v>
      </c>
    </row>
    <row r="18" spans="1:6" ht="66.75" customHeight="1" x14ac:dyDescent="0.2">
      <c r="A18" s="165" t="s">
        <v>30</v>
      </c>
      <c r="B18" s="169" t="s">
        <v>166</v>
      </c>
      <c r="C18" s="139" t="s">
        <v>29</v>
      </c>
      <c r="D18" s="167">
        <v>1</v>
      </c>
      <c r="E18" s="47"/>
      <c r="F18" s="168">
        <f t="shared" si="0"/>
        <v>0</v>
      </c>
    </row>
    <row r="19" spans="1:6" x14ac:dyDescent="0.2">
      <c r="A19" s="165"/>
      <c r="B19" s="109"/>
      <c r="C19" s="139"/>
      <c r="D19" s="167"/>
      <c r="E19" s="47"/>
      <c r="F19" s="168">
        <f t="shared" si="0"/>
        <v>0</v>
      </c>
    </row>
    <row r="20" spans="1:6" ht="30.75" customHeight="1" x14ac:dyDescent="0.2">
      <c r="A20" s="165" t="s">
        <v>124</v>
      </c>
      <c r="B20" s="169" t="s">
        <v>165</v>
      </c>
      <c r="C20" s="139" t="s">
        <v>26</v>
      </c>
      <c r="D20" s="167">
        <v>1</v>
      </c>
      <c r="E20" s="47"/>
      <c r="F20" s="168">
        <f t="shared" si="0"/>
        <v>0</v>
      </c>
    </row>
    <row r="21" spans="1:6" x14ac:dyDescent="0.2">
      <c r="A21" s="165"/>
      <c r="B21" s="170"/>
      <c r="C21" s="139"/>
      <c r="D21" s="167"/>
      <c r="E21" s="47"/>
      <c r="F21" s="168">
        <f t="shared" si="0"/>
        <v>0</v>
      </c>
    </row>
    <row r="22" spans="1:6" ht="28.5" customHeight="1" x14ac:dyDescent="0.2">
      <c r="A22" s="165" t="s">
        <v>125</v>
      </c>
      <c r="B22" s="169" t="s">
        <v>164</v>
      </c>
      <c r="C22" s="139" t="s">
        <v>92</v>
      </c>
      <c r="D22" s="167">
        <v>1</v>
      </c>
      <c r="E22" s="47"/>
      <c r="F22" s="168">
        <f t="shared" si="0"/>
        <v>0</v>
      </c>
    </row>
    <row r="23" spans="1:6" x14ac:dyDescent="0.2">
      <c r="A23" s="165"/>
      <c r="B23" s="171"/>
      <c r="C23" s="139"/>
      <c r="D23" s="167"/>
      <c r="E23" s="47"/>
      <c r="F23" s="168"/>
    </row>
    <row r="24" spans="1:6" ht="30.75" customHeight="1" x14ac:dyDescent="0.2">
      <c r="A24" s="165" t="s">
        <v>141</v>
      </c>
      <c r="B24" s="169" t="s">
        <v>146</v>
      </c>
      <c r="C24" s="172" t="s">
        <v>92</v>
      </c>
      <c r="D24" s="173">
        <v>1</v>
      </c>
      <c r="E24" s="199"/>
      <c r="F24" s="174">
        <f>D24*E24</f>
        <v>0</v>
      </c>
    </row>
    <row r="25" spans="1:6" x14ac:dyDescent="0.2">
      <c r="A25" s="165"/>
      <c r="B25" s="169"/>
      <c r="C25" s="172"/>
      <c r="D25" s="173"/>
      <c r="E25" s="199"/>
      <c r="F25" s="174"/>
    </row>
    <row r="26" spans="1:6" ht="55.5" customHeight="1" x14ac:dyDescent="0.2">
      <c r="A26" s="165" t="s">
        <v>142</v>
      </c>
      <c r="B26" s="175" t="s">
        <v>148</v>
      </c>
      <c r="C26" s="172" t="s">
        <v>92</v>
      </c>
      <c r="D26" s="173">
        <v>2</v>
      </c>
      <c r="E26" s="199"/>
      <c r="F26" s="174">
        <f>D26*E26</f>
        <v>0</v>
      </c>
    </row>
    <row r="27" spans="1:6" x14ac:dyDescent="0.2">
      <c r="A27" s="165"/>
      <c r="B27" s="175"/>
      <c r="C27" s="172"/>
      <c r="D27" s="173"/>
      <c r="E27" s="199"/>
      <c r="F27" s="174"/>
    </row>
    <row r="28" spans="1:6" ht="63.75" x14ac:dyDescent="0.2">
      <c r="A28" s="165" t="s">
        <v>163</v>
      </c>
      <c r="B28" s="169" t="s">
        <v>162</v>
      </c>
      <c r="C28" s="172" t="s">
        <v>29</v>
      </c>
      <c r="D28" s="173">
        <v>3</v>
      </c>
      <c r="E28" s="199"/>
      <c r="F28" s="174">
        <f>D28*E28</f>
        <v>0</v>
      </c>
    </row>
    <row r="29" spans="1:6" x14ac:dyDescent="0.2">
      <c r="A29" s="165"/>
      <c r="B29" s="175"/>
      <c r="C29" s="172"/>
      <c r="D29" s="173"/>
      <c r="E29" s="199"/>
      <c r="F29" s="174"/>
    </row>
    <row r="30" spans="1:6" ht="57.75" customHeight="1" x14ac:dyDescent="0.2">
      <c r="A30" s="165" t="s">
        <v>161</v>
      </c>
      <c r="B30" s="169" t="s">
        <v>160</v>
      </c>
      <c r="C30" s="172" t="s">
        <v>29</v>
      </c>
      <c r="D30" s="173">
        <v>2</v>
      </c>
      <c r="E30" s="199"/>
      <c r="F30" s="174">
        <f>D30*E30</f>
        <v>0</v>
      </c>
    </row>
    <row r="31" spans="1:6" x14ac:dyDescent="0.2">
      <c r="A31" s="165"/>
      <c r="B31" s="175"/>
      <c r="C31" s="172"/>
      <c r="D31" s="173"/>
      <c r="E31" s="199"/>
      <c r="F31" s="174"/>
    </row>
    <row r="32" spans="1:6" ht="57" customHeight="1" x14ac:dyDescent="0.2">
      <c r="A32" s="176" t="s">
        <v>159</v>
      </c>
      <c r="B32" s="177" t="s">
        <v>158</v>
      </c>
      <c r="C32" s="178" t="s">
        <v>29</v>
      </c>
      <c r="D32" s="179">
        <v>2</v>
      </c>
      <c r="E32" s="200"/>
      <c r="F32" s="180">
        <f>D32*E32</f>
        <v>0</v>
      </c>
    </row>
    <row r="33" spans="1:6" x14ac:dyDescent="0.2">
      <c r="A33" s="181"/>
      <c r="B33" s="182"/>
      <c r="C33" s="183"/>
      <c r="D33" s="184"/>
      <c r="E33" s="201"/>
      <c r="F33" s="185"/>
    </row>
    <row r="34" spans="1:6" ht="54.75" customHeight="1" x14ac:dyDescent="0.2">
      <c r="A34" s="165" t="s">
        <v>157</v>
      </c>
      <c r="B34" s="169" t="s">
        <v>156</v>
      </c>
      <c r="C34" s="172" t="s">
        <v>29</v>
      </c>
      <c r="D34" s="173">
        <v>1</v>
      </c>
      <c r="E34" s="199"/>
      <c r="F34" s="174">
        <f>D34*E34</f>
        <v>0</v>
      </c>
    </row>
    <row r="35" spans="1:6" x14ac:dyDescent="0.2">
      <c r="A35" s="165"/>
      <c r="B35" s="169"/>
      <c r="C35" s="172"/>
      <c r="D35" s="173"/>
      <c r="E35" s="199"/>
      <c r="F35" s="174"/>
    </row>
    <row r="36" spans="1:6" ht="81.75" customHeight="1" x14ac:dyDescent="0.2">
      <c r="A36" s="165"/>
      <c r="B36" s="175" t="s">
        <v>145</v>
      </c>
      <c r="C36" s="172" t="s">
        <v>92</v>
      </c>
      <c r="D36" s="173">
        <v>1</v>
      </c>
      <c r="E36" s="199"/>
      <c r="F36" s="174">
        <f>D36*E36</f>
        <v>0</v>
      </c>
    </row>
    <row r="37" spans="1:6" x14ac:dyDescent="0.2">
      <c r="A37" s="165"/>
      <c r="B37" s="186"/>
      <c r="C37" s="139"/>
      <c r="D37" s="167"/>
      <c r="E37" s="47"/>
      <c r="F37" s="168"/>
    </row>
    <row r="38" spans="1:6" ht="44.25" customHeight="1" x14ac:dyDescent="0.2">
      <c r="A38" s="165"/>
      <c r="B38" s="175" t="s">
        <v>144</v>
      </c>
      <c r="C38" s="172" t="s">
        <v>92</v>
      </c>
      <c r="D38" s="173">
        <v>4</v>
      </c>
      <c r="E38" s="199"/>
      <c r="F38" s="174">
        <f>D38*E38</f>
        <v>0</v>
      </c>
    </row>
    <row r="39" spans="1:6" x14ac:dyDescent="0.2">
      <c r="A39" s="165"/>
      <c r="B39" s="186"/>
      <c r="C39" s="139"/>
      <c r="D39" s="167"/>
      <c r="E39" s="47"/>
      <c r="F39" s="168"/>
    </row>
    <row r="40" spans="1:6" ht="43.5" customHeight="1" x14ac:dyDescent="0.2">
      <c r="A40" s="165"/>
      <c r="B40" s="175" t="s">
        <v>143</v>
      </c>
      <c r="C40" s="172" t="s">
        <v>92</v>
      </c>
      <c r="D40" s="173">
        <v>4</v>
      </c>
      <c r="E40" s="199"/>
      <c r="F40" s="174">
        <f>D40*E40</f>
        <v>0</v>
      </c>
    </row>
    <row r="41" spans="1:6" x14ac:dyDescent="0.2">
      <c r="A41" s="165"/>
      <c r="B41" s="175"/>
      <c r="C41" s="172"/>
      <c r="D41" s="173"/>
      <c r="E41" s="199"/>
      <c r="F41" s="174"/>
    </row>
    <row r="42" spans="1:6" ht="53.25" customHeight="1" x14ac:dyDescent="0.2">
      <c r="A42" s="165"/>
      <c r="B42" s="169" t="s">
        <v>155</v>
      </c>
      <c r="C42" s="172" t="s">
        <v>29</v>
      </c>
      <c r="D42" s="173">
        <v>4</v>
      </c>
      <c r="E42" s="199"/>
      <c r="F42" s="174">
        <f>D42*E42</f>
        <v>0</v>
      </c>
    </row>
    <row r="43" spans="1:6" x14ac:dyDescent="0.2">
      <c r="A43" s="165"/>
      <c r="B43" s="187"/>
      <c r="C43" s="139"/>
      <c r="D43" s="167"/>
      <c r="E43" s="47"/>
      <c r="F43" s="168"/>
    </row>
    <row r="44" spans="1:6" s="188" customFormat="1" ht="93" customHeight="1" x14ac:dyDescent="0.2">
      <c r="A44" s="165"/>
      <c r="B44" s="175" t="s">
        <v>154</v>
      </c>
      <c r="C44" s="172" t="s">
        <v>29</v>
      </c>
      <c r="D44" s="173">
        <v>1</v>
      </c>
      <c r="E44" s="199"/>
      <c r="F44" s="174">
        <f>D44*E44</f>
        <v>0</v>
      </c>
    </row>
    <row r="45" spans="1:6" x14ac:dyDescent="0.2">
      <c r="A45" s="176"/>
      <c r="B45" s="189"/>
      <c r="C45" s="190"/>
      <c r="D45" s="191"/>
      <c r="E45" s="45"/>
      <c r="F45" s="192"/>
    </row>
    <row r="46" spans="1:6" ht="13.5" thickBot="1" x14ac:dyDescent="0.25">
      <c r="A46" s="193"/>
      <c r="B46" s="194" t="s">
        <v>134</v>
      </c>
      <c r="C46" s="195"/>
      <c r="D46" s="196"/>
      <c r="E46" s="43"/>
      <c r="F46" s="197">
        <f>SUM(F12:F44)</f>
        <v>0</v>
      </c>
    </row>
  </sheetData>
  <sheetProtection algorithmName="SHA-512" hashValue="BL7swKGR0IPN27w643yF0izHMEiuqj6qD4QuI+rAZyZ8rX8f8ClpNJp8HOTmJQEOPPCPNqKIrpQf7R6LaRsyEw==" saltValue="xLyoq3CgzPGVKCMGZfgRxA==" spinCount="100000" sheet="1" objects="1" scenarios="1" formatCells="0" formatColumns="0" formatRows="0"/>
  <pageMargins left="0.9055118110236221" right="0.51181102362204722" top="0.74803149606299213" bottom="0.74803149606299213" header="0.31496062992125984" footer="0.31496062992125984"/>
  <pageSetup paperSize="9" scale="88" orientation="portrait" r:id="rId1"/>
  <headerFooter>
    <oddHeader>&amp;A</oddHeader>
    <oddFooter>Stran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 Slomškova 11</vt:lpstr>
      <vt:lpstr>Gradbeno obrtniška dela</vt:lpstr>
      <vt:lpstr>Strojne instalacije</vt:lpstr>
      <vt:lpstr>Elektro instalacije</vt:lpstr>
    </vt:vector>
  </TitlesOfParts>
  <Company>Dravske elektrarne Maribor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Iztok Urbanč</dc:creator>
  <cp:lastModifiedBy>Vilma Zupančič</cp:lastModifiedBy>
  <cp:lastPrinted>2018-06-27T07:31:02Z</cp:lastPrinted>
  <dcterms:created xsi:type="dcterms:W3CDTF">2018-05-23T06:53:39Z</dcterms:created>
  <dcterms:modified xsi:type="dcterms:W3CDTF">2018-07-12T13:57:40Z</dcterms:modified>
</cp:coreProperties>
</file>