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900" activeTab="0"/>
  </bookViews>
  <sheets>
    <sheet name="Popis del z rekapitulacijo" sheetId="1" r:id="rId1"/>
    <sheet name="JAVNA CESTNA RAZSVETLJAVA " sheetId="2" r:id="rId2"/>
  </sheets>
  <definedNames/>
  <calcPr fullCalcOnLoad="1"/>
</workbook>
</file>

<file path=xl/sharedStrings.xml><?xml version="1.0" encoding="utf-8"?>
<sst xmlns="http://schemas.openxmlformats.org/spreadsheetml/2006/main" count="626" uniqueCount="472">
  <si>
    <t>1.00</t>
  </si>
  <si>
    <t>REKAPITULACIJA</t>
  </si>
  <si>
    <t>SKUPAJ</t>
  </si>
  <si>
    <t>PREDDELA</t>
  </si>
  <si>
    <t>SKUPAJ PREDDELA</t>
  </si>
  <si>
    <t>12 291</t>
  </si>
  <si>
    <t>Porušitev in odstranitev ograje iz</t>
  </si>
  <si>
    <t>žične mreže</t>
  </si>
  <si>
    <t>m2</t>
  </si>
  <si>
    <t>12 297</t>
  </si>
  <si>
    <t>Porušitev in odstranitev ograje</t>
  </si>
  <si>
    <t>m3</t>
  </si>
  <si>
    <t>m1</t>
  </si>
  <si>
    <t>ZEMELJSKA DELA IN TEMELJENJE</t>
  </si>
  <si>
    <t>SKUPAJ ZEMELJSKA DELA IN TEMELJENJE</t>
  </si>
  <si>
    <t>21 114</t>
  </si>
  <si>
    <t>Površinski izkop plodne zemljine –</t>
  </si>
  <si>
    <t xml:space="preserve">1. kategorije – strojno z </t>
  </si>
  <si>
    <t>21 224</t>
  </si>
  <si>
    <t>Široki izkop vezljive zemljine – 3.</t>
  </si>
  <si>
    <t>22 112</t>
  </si>
  <si>
    <t>Ureditev planuma temeljnih tal</t>
  </si>
  <si>
    <t>vezljive zemljine – 3. kategorije</t>
  </si>
  <si>
    <t>24 111</t>
  </si>
  <si>
    <t>Vgraditev nasipa iz vezljive</t>
  </si>
  <si>
    <t>zemljine – 3. kategorije</t>
  </si>
  <si>
    <t>25 111</t>
  </si>
  <si>
    <t>Humuziranje brežine brez valjanja,</t>
  </si>
  <si>
    <t>v debelini do 15 cm - ročno</t>
  </si>
  <si>
    <t>25 151</t>
  </si>
  <si>
    <t>Doplačilo za zatravitev s semenom</t>
  </si>
  <si>
    <t>VOZIŠČNE KONSTRUKCIJE</t>
  </si>
  <si>
    <t>SKUPAJ VOZIŠČNE KONSTRUKCIJE</t>
  </si>
  <si>
    <t>Izdelava nevezane nosilne plasti</t>
  </si>
  <si>
    <t>Dobava in vgraditev</t>
  </si>
  <si>
    <t>robnika iz cementnega betona s</t>
  </si>
  <si>
    <t>GRADBENA IN OBRTNIŠKA DELA</t>
  </si>
  <si>
    <t>SKUPAJ GRADBENA IN OBRTNIŠKA DELA</t>
  </si>
  <si>
    <t>00 000</t>
  </si>
  <si>
    <t>35 211</t>
  </si>
  <si>
    <t>predfabriciranega dvignjenega</t>
  </si>
  <si>
    <t>prerezom 5/25 cm</t>
  </si>
  <si>
    <t>32 235</t>
  </si>
  <si>
    <t>Izdelava obrabne in zaporne ali</t>
  </si>
  <si>
    <t>zaščitne plasti bitumenskega betona</t>
  </si>
  <si>
    <t>BB 8k iz zmesi zrn iz karbonatnih</t>
  </si>
  <si>
    <t>kamnin in cestogradbenega bitumna v</t>
  </si>
  <si>
    <t>debelini 50 mm(AC 8 surf B 70/100,</t>
  </si>
  <si>
    <t>Dobava in vgraditev cementnega</t>
  </si>
  <si>
    <t>51 331</t>
  </si>
  <si>
    <t>Izdelava dvostranskega vezanega</t>
  </si>
  <si>
    <t>opaža za raven zid, visok do 2 m</t>
  </si>
  <si>
    <t>52 311</t>
  </si>
  <si>
    <t>Dobava in postavitev mreže iz</t>
  </si>
  <si>
    <t>vlečene jeklene žice B500A, s</t>
  </si>
  <si>
    <t>premerom &gt; od 4 in &lt; od 12 mm, masa</t>
  </si>
  <si>
    <t>do 2 kg/m2</t>
  </si>
  <si>
    <t>kg</t>
  </si>
  <si>
    <t>53 128</t>
  </si>
  <si>
    <t xml:space="preserve">betona C20/25 v prerez 0,31 do 0,50 </t>
  </si>
  <si>
    <t>m3/m2-m1</t>
  </si>
  <si>
    <t>31 132</t>
  </si>
  <si>
    <t>24 451</t>
  </si>
  <si>
    <t>Vgraditev posteljice v debelini</t>
  </si>
  <si>
    <t>plasti do 50 cm iz vezljive</t>
  </si>
  <si>
    <t>nakladanjem  in odvozom do 10 km</t>
  </si>
  <si>
    <t>OB LC 024270 SKOZI MALI OBREŽ - 1.FAZA</t>
  </si>
  <si>
    <t>11 121</t>
  </si>
  <si>
    <t>Obnova in zavarovanje zakoličbe osi</t>
  </si>
  <si>
    <t>trase ostale javne ceste v</t>
  </si>
  <si>
    <t>ravninskem terenu</t>
  </si>
  <si>
    <t>km</t>
  </si>
  <si>
    <t>11 131</t>
  </si>
  <si>
    <t>Obnova in zavarovanje zakoličbe</t>
  </si>
  <si>
    <t xml:space="preserve">trase komunalnih vodov v ravninskem </t>
  </si>
  <si>
    <t>11 221</t>
  </si>
  <si>
    <t>Postavitev in zavarovanje prečnega</t>
  </si>
  <si>
    <t>profila ostale javne ceste v</t>
  </si>
  <si>
    <t>kos</t>
  </si>
  <si>
    <t>12 211</t>
  </si>
  <si>
    <t xml:space="preserve">Demontaža prometnega znaka na enem </t>
  </si>
  <si>
    <t>12 322</t>
  </si>
  <si>
    <t>Porušitev in odstranitev asfaltne</t>
  </si>
  <si>
    <t>plasti v debelini 6 do 10 cm</t>
  </si>
  <si>
    <t>Zavarovanje gradbišča v času</t>
  </si>
  <si>
    <t>gradnje s polovično zaporo prometa</t>
  </si>
  <si>
    <t>Prestavitev hidranta</t>
  </si>
  <si>
    <t>1.08</t>
  </si>
  <si>
    <t>19 012</t>
  </si>
  <si>
    <t>Prilagoditev kanalizacijskega jaška</t>
  </si>
  <si>
    <t>na novo višino</t>
  </si>
  <si>
    <t>Prilagoditev zasuna</t>
  </si>
  <si>
    <t>12 212</t>
  </si>
  <si>
    <t xml:space="preserve">Demontaža prometnega znaka na dveh </t>
  </si>
  <si>
    <t>podstavku in ponovna postavitev</t>
  </si>
  <si>
    <t>podstavkih in ponovna postavitev</t>
  </si>
  <si>
    <t>35 214</t>
  </si>
  <si>
    <t>prerezom 15/25 cm</t>
  </si>
  <si>
    <t>A4 -hodnik)</t>
  </si>
  <si>
    <t>32 263</t>
  </si>
  <si>
    <t>BB 11s, AC 11 surf B70/100, A4, v</t>
  </si>
  <si>
    <t>debelini 40 mm</t>
  </si>
  <si>
    <t>31 342</t>
  </si>
  <si>
    <t>Izdelava zgornje nosilne plasti</t>
  </si>
  <si>
    <t>bituminiziranega drobljenca</t>
  </si>
  <si>
    <t>zrnavosti 0/22 mm v debelini 6</t>
  </si>
  <si>
    <t>cm(AC 22 base B70/100, A4 )</t>
  </si>
  <si>
    <t>ODVODNJAVANJE</t>
  </si>
  <si>
    <t>SKUPAJ ODVODNJAVANJE</t>
  </si>
  <si>
    <t>43 112</t>
  </si>
  <si>
    <t>Izdelava kanalizacije iz cevi iz</t>
  </si>
  <si>
    <t>polipropilena, vgrajenih na planumu</t>
  </si>
  <si>
    <t>izkopa, premera 20 cm, v globini do</t>
  </si>
  <si>
    <t>44 422</t>
  </si>
  <si>
    <t>Izdelava jaška iz polipropilena,</t>
  </si>
  <si>
    <t>krožnega prereza s premerom 40 cm,</t>
  </si>
  <si>
    <t>globokega 1,0 do 1,5 m</t>
  </si>
  <si>
    <t>Dobava in vgraditev rešetke iz</t>
  </si>
  <si>
    <t>duktilne litine z nosilnostjo 50 kN,</t>
  </si>
  <si>
    <t xml:space="preserve"> krožnega prereza s premerom 450 mm</t>
  </si>
  <si>
    <t>41 411</t>
  </si>
  <si>
    <t>Zavarovanje dna kadunjastega jarka</t>
  </si>
  <si>
    <t>s plastjo bitumenskega betona,</t>
  </si>
  <si>
    <t>debelo 4 cm, široko 50 cm</t>
  </si>
  <si>
    <t>44 845</t>
  </si>
  <si>
    <t>duktilne litine z nosilnostjo 250</t>
  </si>
  <si>
    <t>kN, s prerezom 400/400 mm</t>
  </si>
  <si>
    <t>44 941</t>
  </si>
  <si>
    <t>Dobava in vgraditev pokrova iz</t>
  </si>
  <si>
    <t>5.01</t>
  </si>
  <si>
    <t>OPREMA</t>
  </si>
  <si>
    <t>SKUPAJ OPREMA</t>
  </si>
  <si>
    <t>61 122</t>
  </si>
  <si>
    <t>Izdelava temelja iz cementnega</t>
  </si>
  <si>
    <t>betona C 12/15, globine 80 cm,</t>
  </si>
  <si>
    <t>premera 30 cm</t>
  </si>
  <si>
    <t>61 215</t>
  </si>
  <si>
    <t>Dobava in vgraditev stebrička za</t>
  </si>
  <si>
    <t>prometni znak iz vroče cinkane</t>
  </si>
  <si>
    <t>jeklene cevi s premerom 64 mm,</t>
  </si>
  <si>
    <t>dolge 2500 mm</t>
  </si>
  <si>
    <t>61 713</t>
  </si>
  <si>
    <t>Dobava in pritrditev prometnega</t>
  </si>
  <si>
    <t>znaka, podloga iz vroče cinkane</t>
  </si>
  <si>
    <t>jeklene pločevine, znak z modbo</t>
  </si>
  <si>
    <t>barvo-folijo 11 vrste, velikost od</t>
  </si>
  <si>
    <t>0,21 do 0,40 m2</t>
  </si>
  <si>
    <t>62 448</t>
  </si>
  <si>
    <t>Izdelava debeloslojne prečne in</t>
  </si>
  <si>
    <t>ostalih označb na vozišču z vročo</t>
  </si>
  <si>
    <t>plastiko z vmešanimi drobci /</t>
  </si>
  <si>
    <t>kroglicami stekla, vključno 200</t>
  </si>
  <si>
    <t>g/m2 dodatnega posipa z drobci</t>
  </si>
  <si>
    <t>stekla, strojno, debelina plasti 3</t>
  </si>
  <si>
    <t>mm, posamezna površina označbe 0,6</t>
  </si>
  <si>
    <t>62 224</t>
  </si>
  <si>
    <t>Izdelava tankoslojne prečne in</t>
  </si>
  <si>
    <t>ostalih označb na vozišču z</t>
  </si>
  <si>
    <t>enokomponentno rumeno barvo,</t>
  </si>
  <si>
    <t>vključno 250 g/m2 posipa z drobci /</t>
  </si>
  <si>
    <t>kroglicami stekla, strojno,</t>
  </si>
  <si>
    <t>debelina plasti suhe snovi 200 µm,</t>
  </si>
  <si>
    <t>površina označbe nad 1,5 m2</t>
  </si>
  <si>
    <t>TUJE STORITVE</t>
  </si>
  <si>
    <t>SKUPAJ TUJE STORITVE</t>
  </si>
  <si>
    <t>72 431</t>
  </si>
  <si>
    <t>Dobava in vgraditev cevi iz</t>
  </si>
  <si>
    <t xml:space="preserve">polietilena, premera 110 mm (PC </t>
  </si>
  <si>
    <t>79 311</t>
  </si>
  <si>
    <t>Projektantski nadzor</t>
  </si>
  <si>
    <t>ur</t>
  </si>
  <si>
    <t>79 514</t>
  </si>
  <si>
    <t>7.04</t>
  </si>
  <si>
    <t>110) zaščita  NN voda</t>
  </si>
  <si>
    <t>35 235</t>
  </si>
  <si>
    <t>predfabriciranega pogreznjenega</t>
  </si>
  <si>
    <t>36 121</t>
  </si>
  <si>
    <t>Izdelava  bankine iz prodca, široke</t>
  </si>
  <si>
    <t>do 0,50 m</t>
  </si>
  <si>
    <t>Prestavitev telekom jaška</t>
  </si>
  <si>
    <t>44 462</t>
  </si>
  <si>
    <t>Izdelava jaška iz PVC snovi,</t>
  </si>
  <si>
    <t>krožnega prereza s premerom 80 cm,</t>
  </si>
  <si>
    <t>44 942</t>
  </si>
  <si>
    <t xml:space="preserve"> krožnega prereza s premerom 500 mm</t>
  </si>
  <si>
    <t>43 193</t>
  </si>
  <si>
    <t>polietilena, vključno s podložno</t>
  </si>
  <si>
    <t>plastjo iz cementnega betona,</t>
  </si>
  <si>
    <t>premera 25 cm, v globini do 1,0 m</t>
  </si>
  <si>
    <t>43 194</t>
  </si>
  <si>
    <t>premera 30 cm, v globini do 1,0 m</t>
  </si>
  <si>
    <t>do 1,0 m2(prehodi)</t>
  </si>
  <si>
    <t>1.01</t>
  </si>
  <si>
    <t>1.02</t>
  </si>
  <si>
    <t>1.03</t>
  </si>
  <si>
    <t>1.04</t>
  </si>
  <si>
    <t>1.05</t>
  </si>
  <si>
    <t>1.06</t>
  </si>
  <si>
    <t>1.07</t>
  </si>
  <si>
    <t>1.09</t>
  </si>
  <si>
    <t>1.10</t>
  </si>
  <si>
    <t>1.11</t>
  </si>
  <si>
    <t>1.12</t>
  </si>
  <si>
    <t>1.13</t>
  </si>
  <si>
    <t>2.00</t>
  </si>
  <si>
    <t>2.01</t>
  </si>
  <si>
    <t>2.02</t>
  </si>
  <si>
    <t>2.03</t>
  </si>
  <si>
    <t>2.04</t>
  </si>
  <si>
    <t>2.05</t>
  </si>
  <si>
    <t>2.06</t>
  </si>
  <si>
    <t>2.07</t>
  </si>
  <si>
    <t>3.00</t>
  </si>
  <si>
    <t>3.01</t>
  </si>
  <si>
    <t>3.02</t>
  </si>
  <si>
    <t>3.03</t>
  </si>
  <si>
    <t>3.04</t>
  </si>
  <si>
    <t>3.05</t>
  </si>
  <si>
    <t>3.06</t>
  </si>
  <si>
    <t>3.07</t>
  </si>
  <si>
    <t>3.08</t>
  </si>
  <si>
    <t>4.00</t>
  </si>
  <si>
    <t>4.01</t>
  </si>
  <si>
    <t>4.02</t>
  </si>
  <si>
    <t>4.03</t>
  </si>
  <si>
    <t>4.04</t>
  </si>
  <si>
    <t>4.05</t>
  </si>
  <si>
    <t>4.06</t>
  </si>
  <si>
    <t>4.07</t>
  </si>
  <si>
    <t>4.08</t>
  </si>
  <si>
    <t>4.09</t>
  </si>
  <si>
    <t>5.00</t>
  </si>
  <si>
    <t>5.02</t>
  </si>
  <si>
    <t>5.03</t>
  </si>
  <si>
    <t>5.04</t>
  </si>
  <si>
    <t>6.00</t>
  </si>
  <si>
    <t>6.01</t>
  </si>
  <si>
    <t>6.02</t>
  </si>
  <si>
    <t>6.03</t>
  </si>
  <si>
    <t>6.04</t>
  </si>
  <si>
    <t>6.05</t>
  </si>
  <si>
    <t>7.00</t>
  </si>
  <si>
    <t>7.01</t>
  </si>
  <si>
    <t>7.02</t>
  </si>
  <si>
    <t>7.03</t>
  </si>
  <si>
    <t>7.05</t>
  </si>
  <si>
    <t>ocena</t>
  </si>
  <si>
    <t>1.14</t>
  </si>
  <si>
    <t>1.15</t>
  </si>
  <si>
    <t>Organizacija in priprava gradbišča, skladno s Pravilnikom o gradbiščih (Uradni list RS, št. 55/08 in 54/09 - popr.)</t>
  </si>
  <si>
    <t xml:space="preserve"> in odvozom na doponijo na razdalji 10-15km
 ter razprositranje na deponiji vključno s plačilom takse</t>
  </si>
  <si>
    <t>enakomerno zrnatega drobljenca (tampona) iz</t>
  </si>
  <si>
    <t xml:space="preserve">8.00 </t>
  </si>
  <si>
    <t>9.00</t>
  </si>
  <si>
    <t>PROJEKTANTSKI PREDRAČUN ZA</t>
  </si>
  <si>
    <t>MALI OBREŽ-1.FAZA</t>
  </si>
  <si>
    <t>POZ</t>
  </si>
  <si>
    <t>Popis za dobavo in montažo</t>
  </si>
  <si>
    <t>Enota</t>
  </si>
  <si>
    <t>Količina</t>
  </si>
  <si>
    <t>Cena/enoto-€</t>
  </si>
  <si>
    <t>Skupna cena-€</t>
  </si>
  <si>
    <t>RAZSVETLJAVA</t>
  </si>
  <si>
    <t xml:space="preserve">Svetilka  tip A za razsvetljavo prehodov za </t>
  </si>
  <si>
    <t xml:space="preserve">pešce zaščitena proti prahu in vlagi IP66 </t>
  </si>
  <si>
    <t xml:space="preserve">za celotno svetilko (del z sijalko in </t>
  </si>
  <si>
    <t xml:space="preserve">del z predstiklano napravo), </t>
  </si>
  <si>
    <t xml:space="preserve"> z vključeno visokotlačno metal-hal. </t>
  </si>
  <si>
    <t xml:space="preserve">in nizkoizgubno elektromagnetno </t>
  </si>
  <si>
    <t xml:space="preserve">predstikalno napravo,z digitalnim </t>
  </si>
  <si>
    <t xml:space="preserve"> ignitorjem,zaščita proti udarcem IK08, </t>
  </si>
  <si>
    <t xml:space="preserve">ohišje in nastavek iz tlačno </t>
  </si>
  <si>
    <t xml:space="preserve">ulitega aluminija, ravno </t>
  </si>
  <si>
    <t xml:space="preserve">kaljeno steklo, reflektor </t>
  </si>
  <si>
    <t xml:space="preserve">iz aluminija visoke čistoče, </t>
  </si>
  <si>
    <t xml:space="preserve">kljuka za odpiranje iz inoxa, </t>
  </si>
  <si>
    <t xml:space="preserve">silikonsko tesnilo, oddušnik </t>
  </si>
  <si>
    <t xml:space="preserve">za izmenjavo zraka v svetilki. </t>
  </si>
  <si>
    <t xml:space="preserve">Klasa 2 električne zaščite predstikalne </t>
  </si>
  <si>
    <t xml:space="preserve">naprave v ohišju iz propilena. </t>
  </si>
  <si>
    <t xml:space="preserve">Vzdrževanje od zgoraj, </t>
  </si>
  <si>
    <t xml:space="preserve">menjava sijalke brez uporabe orodja, </t>
  </si>
  <si>
    <t xml:space="preserve">demontaža predstikalne brez orodja. </t>
  </si>
  <si>
    <t xml:space="preserve">5 pozicij nastavitev sijalke. </t>
  </si>
  <si>
    <t>Vključno s sijalko CDO-TT 150W</t>
  </si>
  <si>
    <t xml:space="preserve">kot npr. Philips Selenium  SGP340 </t>
  </si>
  <si>
    <t>CDO-TT150W K II FG SKD 48/60</t>
  </si>
  <si>
    <t>Komplet s sijalko, z ožičenjem in</t>
  </si>
  <si>
    <t>ostalim potrebnim pritrdilnim priborom.</t>
  </si>
  <si>
    <t xml:space="preserve">Svetilka za cestno razsvetljavo </t>
  </si>
  <si>
    <t xml:space="preserve">zaščitena proti prahu in vlagi IP66 </t>
  </si>
  <si>
    <t xml:space="preserve"> z vključeno visoko-tlačno natrijevo sijalko </t>
  </si>
  <si>
    <t xml:space="preserve">predstikalno napravo, z digitalnim </t>
  </si>
  <si>
    <t xml:space="preserve">ignitorjem, zaščita proti udarcem IK08, </t>
  </si>
  <si>
    <t>5 pozicij nastavitev sijalke. Vključno</t>
  </si>
  <si>
    <t>s sijalko SON-TPP P4 70W.</t>
  </si>
  <si>
    <t>Regulacija brez potrebe dodatnega kabla in</t>
  </si>
  <si>
    <t>prednastavljenim režimom delovanja,</t>
  </si>
  <si>
    <t>kot npr. Philips Selenium SGP340</t>
  </si>
  <si>
    <t xml:space="preserve"> SON-T50/70W II FG SUD CH 48/60</t>
  </si>
  <si>
    <t>Kontrolne meritve:osvetljenost,</t>
  </si>
  <si>
    <t>svetlosti, galvanski stiki</t>
  </si>
  <si>
    <t>ozemljitve in izolacijske upornosti</t>
  </si>
  <si>
    <t>kom</t>
  </si>
  <si>
    <t>SKUPAJ RAZSVETLJAVA</t>
  </si>
  <si>
    <t>      </t>
  </si>
  <si>
    <t>INSTALACIJSKI MATERIAL</t>
  </si>
  <si>
    <t xml:space="preserve">Dobava in montaža droga C.R  , vroče        </t>
  </si>
  <si>
    <t>cinkan, debelina cinka je</t>
  </si>
  <si>
    <t>minimalno 100µm, vključno s</t>
  </si>
  <si>
    <t>statičnim izračunom in atestno</t>
  </si>
  <si>
    <t>dokumentacijo za vetrovno cono "I".</t>
  </si>
  <si>
    <t>Kandelabri morajo ustrezati zahtevam</t>
  </si>
  <si>
    <t>po standardu SIST v naslednjih delih</t>
  </si>
  <si>
    <t xml:space="preserve"> - SIST EN 40 3-5.Tip kot na primer</t>
  </si>
  <si>
    <t xml:space="preserve"> proizvod KTS d.o.o. Maribor</t>
  </si>
  <si>
    <t>Višina droga  C.R. h=8m</t>
  </si>
  <si>
    <t>Dobava in montaža KB omarice PVE</t>
  </si>
  <si>
    <t>4/25+varovalka 6A – Stanovnik,  komplet</t>
  </si>
  <si>
    <t xml:space="preserve">Dobava in montaža nosilca  KB  </t>
  </si>
  <si>
    <t xml:space="preserve">omarice PVE 4/25  – Stanovnik, </t>
  </si>
  <si>
    <t>komplet</t>
  </si>
  <si>
    <t>SKUPAJ INSTALACIJSKI MATERIAL</t>
  </si>
  <si>
    <t>KABLI IN IZVODI</t>
  </si>
  <si>
    <t xml:space="preserve">Kabel  zemeljski NYY  4x16mm, Cu </t>
  </si>
  <si>
    <t>0,6/1 Kv, položen v cevi na mivko v zemlji</t>
  </si>
  <si>
    <t>0.8 m globoko, pri prečkanju ceste</t>
  </si>
  <si>
    <t>pod asfaltiranimi površinami  pa  v</t>
  </si>
  <si>
    <t>i. ceveh na betonski podlagi</t>
  </si>
  <si>
    <t>m</t>
  </si>
  <si>
    <t>Kabel PP00-Y 3 x 1.5mm2, položen od</t>
  </si>
  <si>
    <t>tipske omarice v kandelabru do  svetilke</t>
  </si>
  <si>
    <t>Izdelava kabelskih končnikov (povitje)</t>
  </si>
  <si>
    <t>SKUPAJ KABLI IN IZVODI</t>
  </si>
  <si>
    <t>STRELOVODNA NAPRAVA</t>
  </si>
  <si>
    <t>Pocinkan valjanec Fe/Zn 25x4 mm, za</t>
  </si>
  <si>
    <t>povezavo kandelabrov položen v</t>
  </si>
  <si>
    <t>zemljo nad napajalnim kablom,</t>
  </si>
  <si>
    <t>(komplet skrižnimi sponami),</t>
  </si>
  <si>
    <t>pri prečkanju ceste pod asfaltiranimi</t>
  </si>
  <si>
    <t>površinami pa nad cevjo v kateri je</t>
  </si>
  <si>
    <t>napajalni  kabel.</t>
  </si>
  <si>
    <t>Izvedba priključka ozemljitve na</t>
  </si>
  <si>
    <t>kandelaber z vijačenjem s pomočjo</t>
  </si>
  <si>
    <t>detalja '' A '' in zaščiteni z</t>
  </si>
  <si>
    <t>antikorozijskim premazom</t>
  </si>
  <si>
    <t>SKUPAJ STRELOVODNA NAPRAVA</t>
  </si>
  <si>
    <t>GRADBENA DELA</t>
  </si>
  <si>
    <t>Zakoličba trase zemeljskega kabla</t>
  </si>
  <si>
    <t>ali kabelske kanalizacije</t>
  </si>
  <si>
    <t>Izkop kanalskega rova v lahki</t>
  </si>
  <si>
    <t>zemljini širine do 0.5 m in globine</t>
  </si>
  <si>
    <t>do 1.0 m. Deponija ob robu</t>
  </si>
  <si>
    <t>izkopanega jarka</t>
  </si>
  <si>
    <t>Izkop (za temelje droga C.R., revizijske</t>
  </si>
  <si>
    <t>jaške dim. 1.1x1.1x1.5m, v lahki zemljini.</t>
  </si>
  <si>
    <t>Deponija ob robu izkopanega jarka</t>
  </si>
  <si>
    <t>Izdelava kabelske blazine iz</t>
  </si>
  <si>
    <t>mivke ali presejane zemlje za jarek</t>
  </si>
  <si>
    <t>dimenzij 0,5x1,0m vključno z</t>
  </si>
  <si>
    <t>materialom in pripadajočimi deli</t>
  </si>
  <si>
    <t>5.05</t>
  </si>
  <si>
    <t>Zasip kanalskega jarka z izkopano</t>
  </si>
  <si>
    <t>lahko zemljino, deponirano ob robu</t>
  </si>
  <si>
    <t>jarka, z valjanjem v plasteh</t>
  </si>
  <si>
    <t>5.06</t>
  </si>
  <si>
    <t>Dobava in polaganje izolacijskih</t>
  </si>
  <si>
    <t>cevi PC-E fi 110mm.</t>
  </si>
  <si>
    <t>5.07</t>
  </si>
  <si>
    <t>Obbetoniranje cevi  PC-E fi 110mm</t>
  </si>
  <si>
    <t>z betonom marke C8/10.</t>
  </si>
  <si>
    <t>5.08</t>
  </si>
  <si>
    <t>Prevrtanje ceste za potrebe polaganja</t>
  </si>
  <si>
    <t>cevi. Komplet z izkopi za potrebe</t>
  </si>
  <si>
    <t>prevrtanja,cevmi  PC-E fi 110mm</t>
  </si>
  <si>
    <t>in vgradnjo cevi.</t>
  </si>
  <si>
    <t>5.09</t>
  </si>
  <si>
    <t>Dobava in polaganje opozorilnega</t>
  </si>
  <si>
    <t>traku nad kablom in valjancem</t>
  </si>
  <si>
    <t>5.10</t>
  </si>
  <si>
    <t>Dobava in polaganje GAL ščitnika</t>
  </si>
  <si>
    <t>nad kablom</t>
  </si>
  <si>
    <t>5.11</t>
  </si>
  <si>
    <t>Izdelava jaška z atestom za potrebe</t>
  </si>
  <si>
    <t>križanja cevi s cesto,</t>
  </si>
  <si>
    <t>iz modulov kot na primer Prebil plast.</t>
  </si>
  <si>
    <t>5.12</t>
  </si>
  <si>
    <t>Dobava in vgraditev betonskega</t>
  </si>
  <si>
    <t xml:space="preserve"> temelja dim. 0,8x0,8x1,2m s cevjo </t>
  </si>
  <si>
    <t>(kabelski končnik),za kandelaber,</t>
  </si>
  <si>
    <t>dimenzij h=8m, z atestom.</t>
  </si>
  <si>
    <t>5.13</t>
  </si>
  <si>
    <t>Odvoz odvečne lahke zemljine v</t>
  </si>
  <si>
    <t>trajno ali začasno deponijo na</t>
  </si>
  <si>
    <t>razdaljo 4 km</t>
  </si>
  <si>
    <t>5.14</t>
  </si>
  <si>
    <t>Izdelava geodetskega posnetka</t>
  </si>
  <si>
    <t>kanalizacije in vris v kataster</t>
  </si>
  <si>
    <t>SKUPAJ GRADBENA DELA</t>
  </si>
  <si>
    <t>RAZDELILCI</t>
  </si>
  <si>
    <t>Razdelilnik R obstoječ za C.R.</t>
  </si>
  <si>
    <t>Upravljalec cestne razsvetljave  :</t>
  </si>
  <si>
    <t>Izvedba priklopa v obstoječi omari.</t>
  </si>
  <si>
    <t xml:space="preserve">VS,sponke,N, PE -letve </t>
  </si>
  <si>
    <t xml:space="preserve"> droben material</t>
  </si>
  <si>
    <t>SKUPAJ RAZDELILCI</t>
  </si>
  <si>
    <t>Ocena komunalnega nadzora</t>
  </si>
  <si>
    <t>rajonskega električarja,</t>
  </si>
  <si>
    <t xml:space="preserve"> oz. vzdrževalca C.R.</t>
  </si>
  <si>
    <t>Vse potrebne meritve, izdaja</t>
  </si>
  <si>
    <t>certifikatov, sodelovanje na</t>
  </si>
  <si>
    <t>tehničnem pregledu.</t>
  </si>
  <si>
    <t>Izdelava načrta PID-elektroinstalacije</t>
  </si>
  <si>
    <t>8.00</t>
  </si>
  <si>
    <t>OSTALO</t>
  </si>
  <si>
    <t>8.01</t>
  </si>
  <si>
    <t xml:space="preserve">Odstranitev  obstoječe razsvetljave in </t>
  </si>
  <si>
    <t>starih napajlnih kablov za razsvetljavo.</t>
  </si>
  <si>
    <t>8.02</t>
  </si>
  <si>
    <t>Prevozni stroški dovoza materiala</t>
  </si>
  <si>
    <t>8.03</t>
  </si>
  <si>
    <t>Prevozni stroški odvoza materiala</t>
  </si>
  <si>
    <t>8.04</t>
  </si>
  <si>
    <t>Prevozni stroški dovoza osebja</t>
  </si>
  <si>
    <t>8.05</t>
  </si>
  <si>
    <t xml:space="preserve">Droben nespecificiran material </t>
  </si>
  <si>
    <t>SKUPAJ OSTALO</t>
  </si>
  <si>
    <t xml:space="preserve"> 7.00</t>
  </si>
  <si>
    <t xml:space="preserve"> 8.00</t>
  </si>
  <si>
    <t>1,0 m(priklop požiralnikov)</t>
  </si>
  <si>
    <t>2.08</t>
  </si>
  <si>
    <t>ZNAK BUS 1X(1x obstoječ)</t>
  </si>
  <si>
    <t>12 382</t>
  </si>
  <si>
    <t>Rezanje asfaltne plasti s talno</t>
  </si>
  <si>
    <t>diamantno žago, debele 6 do 10 cm</t>
  </si>
  <si>
    <t>12 475</t>
  </si>
  <si>
    <t>Porušitev in odstranitev zidu iz</t>
  </si>
  <si>
    <t>cementnega betona</t>
  </si>
  <si>
    <t>25 187</t>
  </si>
  <si>
    <t>Zasaditev raznih drevesnih in</t>
  </si>
  <si>
    <t>grmovnih vrst na, visokih</t>
  </si>
  <si>
    <t>1.16</t>
  </si>
  <si>
    <t>(panelna ali žična ograja)</t>
  </si>
  <si>
    <t>(vključno z živo mejo)</t>
  </si>
  <si>
    <t>(vklop v obst. stanje, rob ceste)</t>
  </si>
  <si>
    <t>Opomba: z odvozom na deponijo 
s plačilom takse</t>
  </si>
  <si>
    <t xml:space="preserve">110) zaščita vodovoda 
z vsemi potrebnimi deli </t>
  </si>
  <si>
    <t>NEPREDVIDENA DELA ( 10% VREDNOSTI DEL)</t>
  </si>
  <si>
    <t>in ročnim usmerjanjem
vključno s postavitvijo delne zapore prometa v času izvajanja del ter izdelavo elaborata cestne zapore s pridobitvijo dovoljenja za zaporo</t>
  </si>
  <si>
    <t>terenu vključno z izdelavo zapisnika</t>
  </si>
  <si>
    <t>ravninskem terenu 
vključno z izdelavo zapisnika</t>
  </si>
  <si>
    <t>kategorije – strojno z nakladanjem</t>
  </si>
  <si>
    <t>Dodatek za ročni izkop v območju obstoječih 
komunalnih vodov (ocenjena količina)</t>
  </si>
  <si>
    <t xml:space="preserve">zemljine – 3. kategorije(ZOM), vključno z 
nabavo, transportom in razgrinjanjem materiala ter komprimiranjem do predpisanre zbitosti </t>
  </si>
  <si>
    <t xml:space="preserve">kamnine v debelini 21 do 30 cm vključno z nabavo, transportom in razgrinjanjem materiala ter komprimiranjem do predpisanre zbitosti </t>
  </si>
  <si>
    <t>POPIS DEL za IZGRADNJA PLOČNIKA</t>
  </si>
  <si>
    <t>Cena na enoto 
(v eur)</t>
  </si>
  <si>
    <t>Skupaj</t>
  </si>
  <si>
    <t>JAVNA CESTNA RAZSVETLJAVA</t>
  </si>
  <si>
    <t>REKAPITULACIJA - JAVNA CESTA RAZSVETLJAVA</t>
  </si>
  <si>
    <t>7.0 JAVNA CESTNA RAZSVETLJAVA (75.211)</t>
  </si>
  <si>
    <t>ura</t>
  </si>
  <si>
    <t>Izdelava projekta izvedenih del z</t>
  </si>
  <si>
    <t>z geodetskim posnetkom izvedenega stanja v treh izvodih</t>
  </si>
  <si>
    <t>kpl</t>
  </si>
  <si>
    <t xml:space="preserve">Ponudnik pri določitvi vrednosti urne postavke za projektantski nadzor upoštevajo znesek 42,00 EUR. </t>
  </si>
  <si>
    <t xml:space="preserve"> 2.09</t>
  </si>
  <si>
    <t xml:space="preserve"> * do 1,5 m (živa meja)</t>
  </si>
  <si>
    <t xml:space="preserve"> * do 2,2 m (živa meja)</t>
  </si>
  <si>
    <t xml:space="preserve"> * do 2,5 m (živa meja)</t>
  </si>
  <si>
    <t xml:space="preserve"> * od 4,5 do 5 m (živa meja)</t>
  </si>
  <si>
    <t>Prestavitev obstoječih ograj - tip in višina ograje se predvidi obstoječemu stanju, v primeru, da se obstoječe ni možno prestaviti se vgradi nova ograja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</si>
</sst>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2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Alignment="1">
      <alignment/>
    </xf>
    <xf numFmtId="49" fontId="4" fillId="0" borderId="0" xfId="0" applyNumberFormat="1" applyFont="1" applyBorder="1" applyAlignment="1" applyProtection="1">
      <alignment horizontal="right"/>
      <protection/>
    </xf>
    <xf numFmtId="49" fontId="5" fillId="0" borderId="0" xfId="0" applyNumberFormat="1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left"/>
      <protection/>
    </xf>
    <xf numFmtId="4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left" wrapText="1"/>
      <protection/>
    </xf>
    <xf numFmtId="49" fontId="5" fillId="0" borderId="0" xfId="0" applyNumberFormat="1" applyFont="1" applyBorder="1" applyAlignment="1" applyProtection="1">
      <alignment horizontal="center"/>
      <protection/>
    </xf>
    <xf numFmtId="4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 applyProtection="1">
      <alignment horizontal="left"/>
      <protection/>
    </xf>
    <xf numFmtId="49" fontId="4" fillId="0" borderId="11" xfId="0" applyNumberFormat="1" applyFont="1" applyBorder="1" applyAlignment="1" applyProtection="1">
      <alignment horizontal="left"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" fontId="4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horizontal="right"/>
      <protection/>
    </xf>
    <xf numFmtId="2" fontId="4" fillId="0" borderId="0" xfId="0" applyNumberFormat="1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" fontId="4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 horizontal="center"/>
      <protection locked="0"/>
    </xf>
    <xf numFmtId="4" fontId="4" fillId="0" borderId="11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/>
      <protection locked="0"/>
    </xf>
    <xf numFmtId="4" fontId="2" fillId="0" borderId="0" xfId="0" applyNumberFormat="1" applyFont="1" applyBorder="1" applyAlignment="1" applyProtection="1">
      <alignment wrapText="1"/>
      <protection locked="0"/>
    </xf>
    <xf numFmtId="4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4" fontId="1" fillId="0" borderId="11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/>
      <protection/>
    </xf>
    <xf numFmtId="4" fontId="1" fillId="0" borderId="11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4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7" fillId="0" borderId="0" xfId="0" applyNumberFormat="1" applyFont="1" applyBorder="1" applyAlignment="1" applyProtection="1">
      <alignment horizontal="right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 horizontal="center"/>
      <protection/>
    </xf>
    <xf numFmtId="4" fontId="7" fillId="0" borderId="0" xfId="0" applyNumberFormat="1" applyFont="1" applyFill="1" applyAlignment="1" applyProtection="1">
      <alignment horizontal="right"/>
      <protection/>
    </xf>
    <xf numFmtId="49" fontId="7" fillId="0" borderId="0" xfId="0" applyNumberFormat="1" applyFont="1" applyBorder="1" applyAlignment="1" applyProtection="1">
      <alignment horizontal="right" vertical="top" wrapText="1"/>
      <protection/>
    </xf>
    <xf numFmtId="0" fontId="7" fillId="0" borderId="0" xfId="0" applyFont="1" applyAlignment="1" applyProtection="1">
      <alignment horizontal="center" vertical="top"/>
      <protection/>
    </xf>
    <xf numFmtId="4" fontId="7" fillId="0" borderId="0" xfId="0" applyNumberFormat="1" applyFont="1" applyFill="1" applyAlignment="1" applyProtection="1">
      <alignment horizontal="right" vertical="top"/>
      <protection/>
    </xf>
    <xf numFmtId="49" fontId="1" fillId="0" borderId="0" xfId="0" applyNumberFormat="1" applyFont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" fontId="1" fillId="0" borderId="0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wrapText="1"/>
      <protection/>
    </xf>
    <xf numFmtId="0" fontId="7" fillId="0" borderId="0" xfId="0" applyFont="1" applyAlignment="1" applyProtection="1">
      <alignment vertical="top" wrapText="1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1" xfId="0" applyNumberFormat="1" applyFont="1" applyBorder="1" applyAlignment="1" applyProtection="1">
      <alignment horizontal="left"/>
      <protection/>
    </xf>
    <xf numFmtId="4" fontId="1" fillId="0" borderId="12" xfId="0" applyNumberFormat="1" applyFont="1" applyBorder="1" applyAlignment="1" applyProtection="1">
      <alignment/>
      <protection/>
    </xf>
    <xf numFmtId="49" fontId="1" fillId="33" borderId="0" xfId="0" applyNumberFormat="1" applyFont="1" applyFill="1" applyBorder="1" applyAlignment="1" applyProtection="1">
      <alignment horizontal="right"/>
      <protection/>
    </xf>
    <xf numFmtId="49" fontId="1" fillId="33" borderId="0" xfId="0" applyNumberFormat="1" applyFont="1" applyFill="1" applyBorder="1" applyAlignment="1" applyProtection="1">
      <alignment horizontal="left"/>
      <protection/>
    </xf>
    <xf numFmtId="49" fontId="2" fillId="33" borderId="0" xfId="0" applyNumberFormat="1" applyFont="1" applyFill="1" applyBorder="1" applyAlignment="1" applyProtection="1">
      <alignment horizontal="right"/>
      <protection/>
    </xf>
    <xf numFmtId="49" fontId="2" fillId="33" borderId="0" xfId="0" applyNumberFormat="1" applyFont="1" applyFill="1" applyBorder="1" applyAlignment="1" applyProtection="1">
      <alignment horizontal="left"/>
      <protection/>
    </xf>
    <xf numFmtId="49" fontId="1" fillId="33" borderId="10" xfId="0" applyNumberFormat="1" applyFont="1" applyFill="1" applyBorder="1" applyAlignment="1" applyProtection="1">
      <alignment horizontal="left"/>
      <protection/>
    </xf>
    <xf numFmtId="2" fontId="1" fillId="0" borderId="0" xfId="0" applyNumberFormat="1" applyFont="1" applyBorder="1" applyAlignment="1" applyProtection="1">
      <alignment horizontal="right"/>
      <protection/>
    </xf>
    <xf numFmtId="2" fontId="1" fillId="0" borderId="0" xfId="0" applyNumberFormat="1" applyFont="1" applyBorder="1" applyAlignment="1" applyProtection="1">
      <alignment horizontal="left"/>
      <protection/>
    </xf>
    <xf numFmtId="2" fontId="1" fillId="0" borderId="0" xfId="0" applyNumberFormat="1" applyFont="1" applyBorder="1" applyAlignment="1" applyProtection="1">
      <alignment horizontal="right"/>
      <protection/>
    </xf>
    <xf numFmtId="2" fontId="1" fillId="0" borderId="0" xfId="0" applyNumberFormat="1" applyFont="1" applyBorder="1" applyAlignment="1" applyProtection="1">
      <alignment horizontal="left"/>
      <protection/>
    </xf>
    <xf numFmtId="49" fontId="2" fillId="0" borderId="10" xfId="0" applyNumberFormat="1" applyFont="1" applyBorder="1" applyAlignment="1" applyProtection="1">
      <alignment horizontal="left"/>
      <protection/>
    </xf>
    <xf numFmtId="49" fontId="2" fillId="0" borderId="11" xfId="0" applyNumberFormat="1" applyFont="1" applyBorder="1" applyAlignment="1" applyProtection="1">
      <alignment horizontal="left"/>
      <protection/>
    </xf>
    <xf numFmtId="4" fontId="2" fillId="0" borderId="11" xfId="0" applyNumberFormat="1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4" fontId="2" fillId="0" borderId="12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1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3"/>
  <sheetViews>
    <sheetView tabSelected="1" view="pageBreakPreview" zoomScaleSheetLayoutView="100" workbookViewId="0" topLeftCell="A226">
      <selection activeCell="E231" sqref="E231"/>
    </sheetView>
  </sheetViews>
  <sheetFormatPr defaultColWidth="9.00390625" defaultRowHeight="12.75"/>
  <cols>
    <col min="1" max="1" width="6.125" style="22" customWidth="1"/>
    <col min="2" max="2" width="32.00390625" style="23" customWidth="1"/>
    <col min="3" max="3" width="9.125" style="23" customWidth="1"/>
    <col min="4" max="4" width="13.25390625" style="24" customWidth="1"/>
    <col min="5" max="5" width="13.25390625" style="29" customWidth="1"/>
    <col min="6" max="6" width="13.75390625" style="24" customWidth="1"/>
    <col min="7" max="7" width="9.125" style="25" customWidth="1"/>
    <col min="8" max="16384" width="9.125" style="25" customWidth="1"/>
  </cols>
  <sheetData>
    <row r="1" ht="12.75">
      <c r="B1" s="37" t="s">
        <v>455</v>
      </c>
    </row>
    <row r="2" ht="12.75">
      <c r="B2" s="37" t="s">
        <v>66</v>
      </c>
    </row>
    <row r="3" ht="12.75">
      <c r="B3" s="37"/>
    </row>
    <row r="4" spans="2:6" ht="25.5">
      <c r="B4" s="37"/>
      <c r="D4" s="38" t="s">
        <v>259</v>
      </c>
      <c r="E4" s="30" t="s">
        <v>456</v>
      </c>
      <c r="F4" s="38" t="s">
        <v>457</v>
      </c>
    </row>
    <row r="5" spans="1:2" ht="12.75">
      <c r="A5" s="39" t="s">
        <v>0</v>
      </c>
      <c r="B5" s="37" t="s">
        <v>3</v>
      </c>
    </row>
    <row r="6" spans="1:2" ht="12.75">
      <c r="A6" s="39"/>
      <c r="B6" s="37"/>
    </row>
    <row r="7" spans="1:6" ht="12.75">
      <c r="A7" s="40"/>
      <c r="B7" s="41" t="s">
        <v>5</v>
      </c>
      <c r="C7" s="41"/>
      <c r="D7" s="35"/>
      <c r="E7" s="31"/>
      <c r="F7" s="35"/>
    </row>
    <row r="8" spans="1:6" ht="12.75">
      <c r="A8" s="40" t="s">
        <v>192</v>
      </c>
      <c r="B8" s="41" t="s">
        <v>6</v>
      </c>
      <c r="C8" s="41"/>
      <c r="D8" s="35"/>
      <c r="E8" s="31"/>
      <c r="F8" s="35"/>
    </row>
    <row r="9" spans="1:6" ht="12.75">
      <c r="A9" s="40"/>
      <c r="B9" s="41" t="s">
        <v>7</v>
      </c>
      <c r="C9" s="41" t="s">
        <v>8</v>
      </c>
      <c r="D9" s="35">
        <v>50</v>
      </c>
      <c r="E9" s="31"/>
      <c r="F9" s="35">
        <f>D9*E9</f>
        <v>0</v>
      </c>
    </row>
    <row r="10" spans="1:6" ht="12.75">
      <c r="A10" s="40"/>
      <c r="B10" s="41"/>
      <c r="C10" s="41"/>
      <c r="D10" s="35"/>
      <c r="E10" s="31"/>
      <c r="F10" s="35"/>
    </row>
    <row r="11" spans="1:6" ht="12.75">
      <c r="A11" s="40"/>
      <c r="B11" s="41" t="s">
        <v>9</v>
      </c>
      <c r="C11" s="41"/>
      <c r="D11" s="35"/>
      <c r="E11" s="31"/>
      <c r="F11" s="35"/>
    </row>
    <row r="12" spans="1:6" ht="12.75">
      <c r="A12" s="40" t="s">
        <v>193</v>
      </c>
      <c r="B12" s="41" t="s">
        <v>10</v>
      </c>
      <c r="C12" s="41"/>
      <c r="D12" s="35"/>
      <c r="E12" s="31"/>
      <c r="F12" s="35"/>
    </row>
    <row r="13" spans="1:6" ht="12.75">
      <c r="A13" s="40"/>
      <c r="B13" s="41" t="s">
        <v>443</v>
      </c>
      <c r="C13" s="41" t="s">
        <v>11</v>
      </c>
      <c r="D13" s="35">
        <v>158</v>
      </c>
      <c r="E13" s="31"/>
      <c r="F13" s="35">
        <f>D13*E13</f>
        <v>0</v>
      </c>
    </row>
    <row r="14" spans="1:6" ht="12.75">
      <c r="A14" s="40"/>
      <c r="B14" s="41"/>
      <c r="C14" s="41"/>
      <c r="D14" s="35"/>
      <c r="E14" s="31"/>
      <c r="F14" s="35"/>
    </row>
    <row r="15" spans="1:6" ht="12.75">
      <c r="A15" s="40"/>
      <c r="C15" s="41"/>
      <c r="D15" s="35"/>
      <c r="E15" s="31"/>
      <c r="F15" s="35"/>
    </row>
    <row r="16" spans="1:6" ht="12.75">
      <c r="A16" s="40" t="s">
        <v>194</v>
      </c>
      <c r="B16" s="41" t="s">
        <v>82</v>
      </c>
      <c r="C16" s="41"/>
      <c r="D16" s="35"/>
      <c r="E16" s="31"/>
      <c r="F16" s="35"/>
    </row>
    <row r="17" spans="1:6" ht="12.75">
      <c r="A17" s="40"/>
      <c r="B17" s="41" t="s">
        <v>83</v>
      </c>
      <c r="C17" s="41" t="s">
        <v>8</v>
      </c>
      <c r="D17" s="35">
        <v>180</v>
      </c>
      <c r="E17" s="31"/>
      <c r="F17" s="35">
        <f>D17*E17</f>
        <v>0</v>
      </c>
    </row>
    <row r="18" spans="1:6" ht="12.75">
      <c r="A18" s="40"/>
      <c r="B18" s="41"/>
      <c r="C18" s="41"/>
      <c r="D18" s="35"/>
      <c r="E18" s="31"/>
      <c r="F18" s="35"/>
    </row>
    <row r="19" spans="1:6" ht="51">
      <c r="A19" s="42" t="s">
        <v>195</v>
      </c>
      <c r="B19" s="43" t="s">
        <v>249</v>
      </c>
      <c r="C19" s="44" t="s">
        <v>246</v>
      </c>
      <c r="D19" s="45">
        <v>1</v>
      </c>
      <c r="F19" s="35">
        <f>D19*E19</f>
        <v>0</v>
      </c>
    </row>
    <row r="20" spans="1:6" ht="12.75">
      <c r="A20" s="42"/>
      <c r="B20" s="43"/>
      <c r="C20" s="44"/>
      <c r="D20" s="45"/>
      <c r="F20" s="35"/>
    </row>
    <row r="21" spans="1:6" ht="12.75">
      <c r="A21" s="46"/>
      <c r="B21" s="41" t="s">
        <v>81</v>
      </c>
      <c r="C21" s="47"/>
      <c r="D21" s="48"/>
      <c r="F21" s="35"/>
    </row>
    <row r="22" spans="1:6" ht="12.75">
      <c r="A22" s="40" t="s">
        <v>196</v>
      </c>
      <c r="B22" s="41" t="s">
        <v>84</v>
      </c>
      <c r="C22" s="41"/>
      <c r="D22" s="35"/>
      <c r="E22" s="31"/>
      <c r="F22" s="35"/>
    </row>
    <row r="23" spans="1:6" ht="12.75">
      <c r="A23" s="40"/>
      <c r="B23" s="41" t="s">
        <v>85</v>
      </c>
      <c r="C23" s="41"/>
      <c r="D23" s="35"/>
      <c r="E23" s="31"/>
      <c r="F23" s="35"/>
    </row>
    <row r="24" spans="1:6" ht="63.75">
      <c r="A24" s="40"/>
      <c r="B24" s="49" t="s">
        <v>448</v>
      </c>
      <c r="C24" s="41" t="s">
        <v>246</v>
      </c>
      <c r="D24" s="35">
        <v>1</v>
      </c>
      <c r="E24" s="31"/>
      <c r="F24" s="35">
        <f>+D24*E24</f>
        <v>0</v>
      </c>
    </row>
    <row r="25" spans="1:6" ht="12.75">
      <c r="A25" s="40"/>
      <c r="B25" s="41"/>
      <c r="C25" s="41"/>
      <c r="D25" s="35"/>
      <c r="E25" s="31"/>
      <c r="F25" s="35"/>
    </row>
    <row r="26" spans="1:6" ht="12.75">
      <c r="A26" s="40"/>
      <c r="B26" s="41" t="s">
        <v>38</v>
      </c>
      <c r="C26" s="41"/>
      <c r="D26" s="35"/>
      <c r="E26" s="31"/>
      <c r="F26" s="35"/>
    </row>
    <row r="27" spans="1:6" ht="12.75">
      <c r="A27" s="40" t="s">
        <v>197</v>
      </c>
      <c r="B27" s="41" t="s">
        <v>179</v>
      </c>
      <c r="C27" s="41" t="s">
        <v>78</v>
      </c>
      <c r="D27" s="35">
        <v>2</v>
      </c>
      <c r="E27" s="31"/>
      <c r="F27" s="35">
        <f>D27*E27</f>
        <v>0</v>
      </c>
    </row>
    <row r="28" spans="1:6" ht="12.75">
      <c r="A28" s="40"/>
      <c r="B28" s="41"/>
      <c r="C28" s="41"/>
      <c r="D28" s="35"/>
      <c r="E28" s="31"/>
      <c r="F28" s="35"/>
    </row>
    <row r="29" spans="1:6" ht="12.75">
      <c r="A29" s="40"/>
      <c r="B29" s="41" t="s">
        <v>38</v>
      </c>
      <c r="C29" s="41"/>
      <c r="D29" s="35"/>
      <c r="E29" s="31"/>
      <c r="F29" s="35"/>
    </row>
    <row r="30" spans="1:6" ht="12.75">
      <c r="A30" s="40" t="s">
        <v>198</v>
      </c>
      <c r="B30" s="41" t="s">
        <v>86</v>
      </c>
      <c r="C30" s="41" t="s">
        <v>78</v>
      </c>
      <c r="D30" s="35">
        <v>4</v>
      </c>
      <c r="E30" s="31"/>
      <c r="F30" s="35">
        <f>D30*E30</f>
        <v>0</v>
      </c>
    </row>
    <row r="31" spans="1:6" ht="12.75">
      <c r="A31" s="40"/>
      <c r="B31" s="41"/>
      <c r="C31" s="41"/>
      <c r="D31" s="35"/>
      <c r="E31" s="31"/>
      <c r="F31" s="35"/>
    </row>
    <row r="32" spans="1:6" ht="12.75">
      <c r="A32" s="50"/>
      <c r="B32" s="51" t="s">
        <v>67</v>
      </c>
      <c r="C32" s="51"/>
      <c r="D32" s="52"/>
      <c r="E32" s="32"/>
      <c r="F32" s="52"/>
    </row>
    <row r="33" spans="1:6" ht="12.75">
      <c r="A33" s="50" t="s">
        <v>87</v>
      </c>
      <c r="B33" s="51" t="s">
        <v>68</v>
      </c>
      <c r="C33" s="51"/>
      <c r="D33" s="52"/>
      <c r="E33" s="32"/>
      <c r="F33" s="52"/>
    </row>
    <row r="34" spans="1:6" ht="12.75">
      <c r="A34" s="50"/>
      <c r="B34" s="51" t="s">
        <v>69</v>
      </c>
      <c r="C34" s="51"/>
      <c r="D34" s="52"/>
      <c r="E34" s="32"/>
      <c r="F34" s="52"/>
    </row>
    <row r="35" spans="1:6" ht="12.75">
      <c r="A35" s="50"/>
      <c r="B35" s="51" t="s">
        <v>70</v>
      </c>
      <c r="C35" s="51" t="s">
        <v>71</v>
      </c>
      <c r="D35" s="52">
        <v>0.84</v>
      </c>
      <c r="E35" s="32"/>
      <c r="F35" s="52">
        <f>D35*E35</f>
        <v>0</v>
      </c>
    </row>
    <row r="37" spans="1:6" ht="12.75">
      <c r="A37" s="40"/>
      <c r="B37" s="41" t="s">
        <v>72</v>
      </c>
      <c r="C37" s="41"/>
      <c r="D37" s="35"/>
      <c r="E37" s="31"/>
      <c r="F37" s="35"/>
    </row>
    <row r="38" spans="1:6" ht="12.75">
      <c r="A38" s="40" t="s">
        <v>199</v>
      </c>
      <c r="B38" s="41" t="s">
        <v>73</v>
      </c>
      <c r="C38" s="41"/>
      <c r="D38" s="35"/>
      <c r="E38" s="31"/>
      <c r="F38" s="35"/>
    </row>
    <row r="39" spans="1:6" ht="12.75">
      <c r="A39" s="40"/>
      <c r="B39" s="41" t="s">
        <v>74</v>
      </c>
      <c r="C39" s="41"/>
      <c r="D39" s="35"/>
      <c r="E39" s="31"/>
      <c r="F39" s="35"/>
    </row>
    <row r="40" spans="1:6" ht="12.75">
      <c r="A40" s="40"/>
      <c r="B40" s="41" t="s">
        <v>449</v>
      </c>
      <c r="C40" s="41" t="s">
        <v>71</v>
      </c>
      <c r="D40" s="35">
        <v>1.3</v>
      </c>
      <c r="E40" s="31"/>
      <c r="F40" s="35">
        <f>D40*E40</f>
        <v>0</v>
      </c>
    </row>
    <row r="41" spans="1:6" ht="12.75">
      <c r="A41" s="40"/>
      <c r="B41" s="41"/>
      <c r="C41" s="41"/>
      <c r="D41" s="35"/>
      <c r="E41" s="31"/>
      <c r="F41" s="35"/>
    </row>
    <row r="42" spans="1:6" ht="12.75">
      <c r="A42" s="40"/>
      <c r="B42" s="41" t="s">
        <v>75</v>
      </c>
      <c r="C42" s="41"/>
      <c r="D42" s="35"/>
      <c r="E42" s="31"/>
      <c r="F42" s="35"/>
    </row>
    <row r="43" spans="1:6" ht="12.75">
      <c r="A43" s="40" t="s">
        <v>200</v>
      </c>
      <c r="B43" s="41" t="s">
        <v>76</v>
      </c>
      <c r="C43" s="41"/>
      <c r="D43" s="35"/>
      <c r="E43" s="31"/>
      <c r="F43" s="35"/>
    </row>
    <row r="44" spans="1:6" ht="12.75">
      <c r="A44" s="40"/>
      <c r="B44" s="41" t="s">
        <v>77</v>
      </c>
      <c r="C44" s="41"/>
      <c r="D44" s="35"/>
      <c r="E44" s="31"/>
      <c r="F44" s="35"/>
    </row>
    <row r="45" spans="1:6" ht="25.5">
      <c r="A45" s="40"/>
      <c r="B45" s="49" t="s">
        <v>450</v>
      </c>
      <c r="C45" s="41" t="s">
        <v>78</v>
      </c>
      <c r="D45" s="35">
        <v>43</v>
      </c>
      <c r="E45" s="31"/>
      <c r="F45" s="35">
        <f>D45*E45</f>
        <v>0</v>
      </c>
    </row>
    <row r="46" spans="1:6" ht="12.75">
      <c r="A46" s="40"/>
      <c r="B46" s="49"/>
      <c r="C46" s="41"/>
      <c r="D46" s="35"/>
      <c r="E46" s="31"/>
      <c r="F46" s="35"/>
    </row>
    <row r="47" spans="1:6" ht="12.75">
      <c r="A47" s="40"/>
      <c r="B47" s="41"/>
      <c r="C47" s="41"/>
      <c r="D47" s="35"/>
      <c r="E47" s="31"/>
      <c r="F47" s="35"/>
    </row>
    <row r="48" spans="1:6" ht="12.75">
      <c r="A48" s="40"/>
      <c r="B48" s="41" t="s">
        <v>79</v>
      </c>
      <c r="C48" s="41"/>
      <c r="D48" s="35"/>
      <c r="E48" s="31"/>
      <c r="F48" s="35"/>
    </row>
    <row r="49" spans="1:6" ht="12.75">
      <c r="A49" s="40" t="s">
        <v>201</v>
      </c>
      <c r="B49" s="41" t="s">
        <v>80</v>
      </c>
      <c r="C49" s="41"/>
      <c r="D49" s="35"/>
      <c r="E49" s="31"/>
      <c r="F49" s="35"/>
    </row>
    <row r="50" spans="1:6" ht="12.75">
      <c r="A50" s="40"/>
      <c r="B50" s="41" t="s">
        <v>94</v>
      </c>
      <c r="C50" s="41" t="s">
        <v>78</v>
      </c>
      <c r="D50" s="35">
        <v>4</v>
      </c>
      <c r="E50" s="31"/>
      <c r="F50" s="35">
        <f>D50*E50</f>
        <v>0</v>
      </c>
    </row>
    <row r="51" spans="1:6" ht="12.75">
      <c r="A51" s="40"/>
      <c r="B51" s="41"/>
      <c r="C51" s="41"/>
      <c r="D51" s="35"/>
      <c r="E51" s="31"/>
      <c r="F51" s="35"/>
    </row>
    <row r="52" spans="1:6" ht="12.75">
      <c r="A52" s="40"/>
      <c r="B52" s="41" t="s">
        <v>92</v>
      </c>
      <c r="C52" s="41"/>
      <c r="D52" s="35"/>
      <c r="E52" s="31"/>
      <c r="F52" s="35"/>
    </row>
    <row r="53" spans="1:6" ht="12.75">
      <c r="A53" s="40" t="s">
        <v>202</v>
      </c>
      <c r="B53" s="41" t="s">
        <v>93</v>
      </c>
      <c r="C53" s="41"/>
      <c r="D53" s="35"/>
      <c r="E53" s="31"/>
      <c r="F53" s="35"/>
    </row>
    <row r="54" spans="1:6" ht="12.75">
      <c r="A54" s="40"/>
      <c r="B54" s="41" t="s">
        <v>95</v>
      </c>
      <c r="C54" s="41" t="s">
        <v>78</v>
      </c>
      <c r="D54" s="35">
        <v>4</v>
      </c>
      <c r="E54" s="31"/>
      <c r="F54" s="35">
        <f>D54*E54</f>
        <v>0</v>
      </c>
    </row>
    <row r="55" spans="1:6" ht="12.75">
      <c r="A55" s="40"/>
      <c r="B55" s="41"/>
      <c r="C55" s="41"/>
      <c r="D55" s="35"/>
      <c r="E55" s="31"/>
      <c r="F55" s="35"/>
    </row>
    <row r="56" spans="1:6" ht="12.75">
      <c r="A56" s="40"/>
      <c r="B56" s="41" t="s">
        <v>88</v>
      </c>
      <c r="C56" s="41"/>
      <c r="D56" s="35"/>
      <c r="E56" s="31"/>
      <c r="F56" s="35"/>
    </row>
    <row r="57" spans="1:6" ht="12.75">
      <c r="A57" s="40" t="s">
        <v>203</v>
      </c>
      <c r="B57" s="41" t="s">
        <v>89</v>
      </c>
      <c r="C57" s="41"/>
      <c r="D57" s="35"/>
      <c r="E57" s="31"/>
      <c r="F57" s="35"/>
    </row>
    <row r="58" spans="1:6" ht="12.75">
      <c r="A58" s="40"/>
      <c r="B58" s="41" t="s">
        <v>90</v>
      </c>
      <c r="C58" s="41" t="s">
        <v>78</v>
      </c>
      <c r="D58" s="35">
        <v>9</v>
      </c>
      <c r="E58" s="31"/>
      <c r="F58" s="35">
        <f>D58*E58</f>
        <v>0</v>
      </c>
    </row>
    <row r="59" spans="1:6" ht="12.75">
      <c r="A59" s="40"/>
      <c r="B59" s="41"/>
      <c r="C59" s="41"/>
      <c r="D59" s="35"/>
      <c r="E59" s="31"/>
      <c r="F59" s="35"/>
    </row>
    <row r="60" spans="1:6" ht="12.75">
      <c r="A60" s="40" t="s">
        <v>247</v>
      </c>
      <c r="B60" s="41" t="s">
        <v>91</v>
      </c>
      <c r="C60" s="41"/>
      <c r="D60" s="35"/>
      <c r="E60" s="31"/>
      <c r="F60" s="35"/>
    </row>
    <row r="61" spans="1:6" ht="12.75">
      <c r="A61" s="40"/>
      <c r="B61" s="41" t="s">
        <v>90</v>
      </c>
      <c r="C61" s="41" t="s">
        <v>78</v>
      </c>
      <c r="D61" s="35">
        <v>5</v>
      </c>
      <c r="E61" s="31"/>
      <c r="F61" s="35">
        <f>D61*E61</f>
        <v>0</v>
      </c>
    </row>
    <row r="62" spans="1:6" ht="12.75">
      <c r="A62" s="40"/>
      <c r="B62" s="41"/>
      <c r="C62" s="41"/>
      <c r="D62" s="35"/>
      <c r="E62" s="31"/>
      <c r="F62" s="35"/>
    </row>
    <row r="63" spans="1:6" s="54" customFormat="1" ht="12.75">
      <c r="A63" s="50"/>
      <c r="B63" s="51" t="s">
        <v>432</v>
      </c>
      <c r="C63" s="51"/>
      <c r="D63" s="53"/>
      <c r="E63" s="32"/>
      <c r="F63" s="52"/>
    </row>
    <row r="64" spans="1:6" s="54" customFormat="1" ht="12.75">
      <c r="A64" s="50" t="s">
        <v>248</v>
      </c>
      <c r="B64" s="51" t="s">
        <v>433</v>
      </c>
      <c r="C64" s="51"/>
      <c r="D64" s="53"/>
      <c r="E64" s="32"/>
      <c r="F64" s="52"/>
    </row>
    <row r="65" spans="1:6" s="54" customFormat="1" ht="12.75">
      <c r="A65" s="50"/>
      <c r="B65" s="51" t="s">
        <v>434</v>
      </c>
      <c r="C65" s="51"/>
      <c r="D65" s="53"/>
      <c r="E65" s="32"/>
      <c r="F65" s="52"/>
    </row>
    <row r="66" spans="1:6" s="54" customFormat="1" ht="12.75">
      <c r="A66" s="50"/>
      <c r="B66" s="54" t="s">
        <v>444</v>
      </c>
      <c r="C66" s="51" t="s">
        <v>12</v>
      </c>
      <c r="D66" s="53">
        <v>1000</v>
      </c>
      <c r="E66" s="32"/>
      <c r="F66" s="52">
        <f>D66*E66</f>
        <v>0</v>
      </c>
    </row>
    <row r="67" spans="1:6" s="54" customFormat="1" ht="12.75">
      <c r="A67" s="50"/>
      <c r="C67" s="51"/>
      <c r="D67" s="53"/>
      <c r="E67" s="32"/>
      <c r="F67" s="52"/>
    </row>
    <row r="68" spans="1:6" s="54" customFormat="1" ht="12.75">
      <c r="A68" s="50"/>
      <c r="B68" s="55" t="s">
        <v>435</v>
      </c>
      <c r="C68" s="51"/>
      <c r="D68" s="53"/>
      <c r="E68" s="32"/>
      <c r="F68" s="52"/>
    </row>
    <row r="69" spans="1:6" s="54" customFormat="1" ht="12.75">
      <c r="A69" s="50" t="s">
        <v>441</v>
      </c>
      <c r="B69" s="55" t="s">
        <v>436</v>
      </c>
      <c r="C69" s="51"/>
      <c r="D69" s="53"/>
      <c r="E69" s="32"/>
      <c r="F69" s="52"/>
    </row>
    <row r="70" spans="1:6" s="54" customFormat="1" ht="12.75">
      <c r="A70" s="50"/>
      <c r="B70" s="55" t="s">
        <v>437</v>
      </c>
      <c r="C70" s="51"/>
      <c r="D70" s="53"/>
      <c r="E70" s="32"/>
      <c r="F70" s="52"/>
    </row>
    <row r="71" spans="1:9" s="54" customFormat="1" ht="25.5">
      <c r="A71" s="50"/>
      <c r="B71" s="56" t="s">
        <v>445</v>
      </c>
      <c r="C71" s="51" t="s">
        <v>11</v>
      </c>
      <c r="D71" s="53">
        <v>4</v>
      </c>
      <c r="E71" s="32"/>
      <c r="F71" s="52">
        <f>D71*E71</f>
        <v>0</v>
      </c>
      <c r="G71" s="53"/>
      <c r="I71" s="53"/>
    </row>
    <row r="72" spans="1:6" ht="13.5" thickBot="1">
      <c r="A72" s="46"/>
      <c r="B72" s="57"/>
      <c r="C72" s="47"/>
      <c r="D72" s="48"/>
      <c r="F72" s="35"/>
    </row>
    <row r="73" spans="1:6" ht="13.5" thickBot="1">
      <c r="A73" s="39"/>
      <c r="B73" s="58" t="s">
        <v>4</v>
      </c>
      <c r="C73" s="59"/>
      <c r="D73" s="36"/>
      <c r="E73" s="33"/>
      <c r="F73" s="60">
        <f>SUM(F9:F72)</f>
        <v>0</v>
      </c>
    </row>
    <row r="74" spans="1:6" ht="12.75">
      <c r="A74" s="39"/>
      <c r="B74" s="41"/>
      <c r="F74" s="35"/>
    </row>
    <row r="75" spans="1:6" ht="12.75">
      <c r="A75" s="39" t="s">
        <v>204</v>
      </c>
      <c r="B75" s="37" t="s">
        <v>13</v>
      </c>
      <c r="F75" s="25"/>
    </row>
    <row r="76" spans="1:6" ht="12.75">
      <c r="A76" s="39"/>
      <c r="B76" s="37"/>
      <c r="F76" s="25"/>
    </row>
    <row r="77" spans="1:6" ht="12.75">
      <c r="A77" s="40"/>
      <c r="B77" s="41" t="s">
        <v>15</v>
      </c>
      <c r="C77" s="41"/>
      <c r="D77" s="35"/>
      <c r="E77" s="31"/>
      <c r="F77" s="25"/>
    </row>
    <row r="78" spans="1:6" ht="12.75">
      <c r="A78" s="40" t="s">
        <v>205</v>
      </c>
      <c r="B78" s="41" t="s">
        <v>16</v>
      </c>
      <c r="C78" s="41"/>
      <c r="D78" s="35"/>
      <c r="E78" s="31"/>
      <c r="F78" s="25"/>
    </row>
    <row r="79" spans="1:6" ht="12.75">
      <c r="A79" s="40"/>
      <c r="B79" s="41" t="s">
        <v>17</v>
      </c>
      <c r="C79" s="41"/>
      <c r="D79" s="35"/>
      <c r="E79" s="31"/>
      <c r="F79" s="25"/>
    </row>
    <row r="80" spans="1:6" ht="12.75">
      <c r="A80" s="40"/>
      <c r="B80" s="41" t="s">
        <v>65</v>
      </c>
      <c r="C80" s="41" t="s">
        <v>11</v>
      </c>
      <c r="D80" s="35">
        <v>366</v>
      </c>
      <c r="E80" s="31"/>
      <c r="F80" s="24">
        <f>+E80*D80</f>
        <v>0</v>
      </c>
    </row>
    <row r="81" spans="1:6" ht="12.75">
      <c r="A81" s="40"/>
      <c r="B81" s="41"/>
      <c r="C81" s="41"/>
      <c r="D81" s="35"/>
      <c r="E81" s="31"/>
      <c r="F81" s="25"/>
    </row>
    <row r="82" spans="1:6" ht="12.75">
      <c r="A82" s="40"/>
      <c r="B82" s="41" t="s">
        <v>18</v>
      </c>
      <c r="C82" s="41"/>
      <c r="D82" s="35"/>
      <c r="E82" s="31"/>
      <c r="F82" s="25"/>
    </row>
    <row r="83" spans="1:6" ht="12.75">
      <c r="A83" s="40" t="s">
        <v>206</v>
      </c>
      <c r="B83" s="41" t="s">
        <v>19</v>
      </c>
      <c r="C83" s="41"/>
      <c r="D83" s="35"/>
      <c r="E83" s="31"/>
      <c r="F83" s="25"/>
    </row>
    <row r="84" spans="1:6" ht="12.75">
      <c r="A84" s="40"/>
      <c r="B84" s="41" t="s">
        <v>451</v>
      </c>
      <c r="C84" s="25"/>
      <c r="D84" s="25"/>
      <c r="E84" s="34"/>
      <c r="F84" s="25"/>
    </row>
    <row r="85" spans="1:6" ht="51">
      <c r="A85" s="40"/>
      <c r="B85" s="49" t="s">
        <v>250</v>
      </c>
      <c r="C85" s="41" t="s">
        <v>11</v>
      </c>
      <c r="D85" s="35">
        <v>412</v>
      </c>
      <c r="E85" s="31"/>
      <c r="F85" s="35">
        <f>D85*E85</f>
        <v>0</v>
      </c>
    </row>
    <row r="86" spans="1:6" ht="12.75">
      <c r="A86" s="40"/>
      <c r="B86" s="49"/>
      <c r="C86" s="41"/>
      <c r="D86" s="35"/>
      <c r="E86" s="31"/>
      <c r="F86" s="35"/>
    </row>
    <row r="87" spans="1:6" ht="12.75">
      <c r="A87" s="40"/>
      <c r="B87" s="41"/>
      <c r="C87" s="41"/>
      <c r="D87" s="35"/>
      <c r="E87" s="31"/>
      <c r="F87" s="35"/>
    </row>
    <row r="88" spans="1:6" ht="38.25">
      <c r="A88" s="40" t="s">
        <v>207</v>
      </c>
      <c r="B88" s="49" t="s">
        <v>452</v>
      </c>
      <c r="C88" s="41" t="s">
        <v>11</v>
      </c>
      <c r="D88" s="35">
        <v>5</v>
      </c>
      <c r="E88" s="31"/>
      <c r="F88" s="35">
        <f>+E88*D88</f>
        <v>0</v>
      </c>
    </row>
    <row r="89" spans="1:6" ht="12.75">
      <c r="A89" s="40"/>
      <c r="B89" s="41"/>
      <c r="C89" s="41"/>
      <c r="D89" s="35"/>
      <c r="E89" s="31"/>
      <c r="F89" s="35"/>
    </row>
    <row r="90" spans="1:6" ht="12.75">
      <c r="A90" s="40"/>
      <c r="B90" s="41" t="s">
        <v>20</v>
      </c>
      <c r="C90" s="41"/>
      <c r="D90" s="35"/>
      <c r="E90" s="31"/>
      <c r="F90" s="35"/>
    </row>
    <row r="91" spans="1:6" ht="12.75">
      <c r="A91" s="40" t="s">
        <v>208</v>
      </c>
      <c r="B91" s="41" t="s">
        <v>21</v>
      </c>
      <c r="C91" s="41"/>
      <c r="D91" s="35"/>
      <c r="E91" s="31"/>
      <c r="F91" s="35"/>
    </row>
    <row r="92" spans="1:6" ht="12.75">
      <c r="A92" s="40"/>
      <c r="B92" s="41" t="s">
        <v>22</v>
      </c>
      <c r="C92" s="41" t="s">
        <v>8</v>
      </c>
      <c r="D92" s="35">
        <v>1800</v>
      </c>
      <c r="E92" s="31"/>
      <c r="F92" s="35">
        <f>D92*E92</f>
        <v>0</v>
      </c>
    </row>
    <row r="93" spans="1:6" ht="12.75">
      <c r="A93" s="40"/>
      <c r="B93" s="41"/>
      <c r="C93" s="41"/>
      <c r="D93" s="35"/>
      <c r="E93" s="31"/>
      <c r="F93" s="35"/>
    </row>
    <row r="94" spans="1:6" ht="12.75">
      <c r="A94" s="40"/>
      <c r="B94" s="41" t="s">
        <v>23</v>
      </c>
      <c r="C94" s="41"/>
      <c r="D94" s="35"/>
      <c r="E94" s="31"/>
      <c r="F94" s="35"/>
    </row>
    <row r="95" spans="1:6" ht="12.75">
      <c r="A95" s="40" t="s">
        <v>209</v>
      </c>
      <c r="B95" s="41" t="s">
        <v>24</v>
      </c>
      <c r="C95" s="41"/>
      <c r="D95" s="35"/>
      <c r="E95" s="31"/>
      <c r="F95" s="35"/>
    </row>
    <row r="96" spans="1:6" ht="12.75">
      <c r="A96" s="40"/>
      <c r="B96" s="41" t="s">
        <v>25</v>
      </c>
      <c r="C96" s="41" t="s">
        <v>11</v>
      </c>
      <c r="D96" s="35">
        <v>202</v>
      </c>
      <c r="E96" s="31"/>
      <c r="F96" s="35">
        <f>D96*E96</f>
        <v>0</v>
      </c>
    </row>
    <row r="97" spans="1:6" ht="12.75">
      <c r="A97" s="40"/>
      <c r="B97" s="41"/>
      <c r="C97" s="41"/>
      <c r="D97" s="35"/>
      <c r="E97" s="31"/>
      <c r="F97" s="35"/>
    </row>
    <row r="98" spans="1:6" ht="12.75">
      <c r="A98" s="40"/>
      <c r="B98" s="41"/>
      <c r="C98" s="41"/>
      <c r="D98" s="35"/>
      <c r="E98" s="31"/>
      <c r="F98" s="35"/>
    </row>
    <row r="99" spans="1:6" ht="12.75">
      <c r="A99" s="40"/>
      <c r="B99" s="41"/>
      <c r="C99" s="41"/>
      <c r="D99" s="35"/>
      <c r="E99" s="31"/>
      <c r="F99" s="35"/>
    </row>
    <row r="100" spans="1:6" ht="12.75">
      <c r="A100" s="40"/>
      <c r="B100" s="41" t="s">
        <v>26</v>
      </c>
      <c r="C100" s="41"/>
      <c r="D100" s="35"/>
      <c r="E100" s="31"/>
      <c r="F100" s="35"/>
    </row>
    <row r="101" spans="1:6" ht="12.75">
      <c r="A101" s="40" t="s">
        <v>210</v>
      </c>
      <c r="B101" s="41" t="s">
        <v>27</v>
      </c>
      <c r="C101" s="41"/>
      <c r="D101" s="35"/>
      <c r="E101" s="31"/>
      <c r="F101" s="35"/>
    </row>
    <row r="102" spans="1:6" ht="12.75">
      <c r="A102" s="40"/>
      <c r="B102" s="41" t="s">
        <v>28</v>
      </c>
      <c r="C102" s="41" t="s">
        <v>8</v>
      </c>
      <c r="D102" s="35">
        <v>770</v>
      </c>
      <c r="E102" s="31"/>
      <c r="F102" s="35">
        <f>D102*E102</f>
        <v>0</v>
      </c>
    </row>
    <row r="103" spans="1:6" ht="12.75">
      <c r="A103" s="40"/>
      <c r="B103" s="41"/>
      <c r="C103" s="41"/>
      <c r="D103" s="35"/>
      <c r="E103" s="31"/>
      <c r="F103" s="35"/>
    </row>
    <row r="104" spans="1:6" ht="12.75">
      <c r="A104" s="40"/>
      <c r="B104" s="41" t="s">
        <v>29</v>
      </c>
      <c r="C104" s="41"/>
      <c r="D104" s="35"/>
      <c r="E104" s="31"/>
      <c r="F104" s="35"/>
    </row>
    <row r="105" spans="1:6" ht="12.75">
      <c r="A105" s="40" t="s">
        <v>211</v>
      </c>
      <c r="B105" s="41" t="s">
        <v>30</v>
      </c>
      <c r="C105" s="41" t="s">
        <v>8</v>
      </c>
      <c r="D105" s="35">
        <v>770</v>
      </c>
      <c r="E105" s="31"/>
      <c r="F105" s="35">
        <f>D105*E105</f>
        <v>0</v>
      </c>
    </row>
    <row r="106" spans="1:6" ht="12.75">
      <c r="A106" s="40"/>
      <c r="B106" s="41"/>
      <c r="C106" s="41"/>
      <c r="D106" s="35"/>
      <c r="E106" s="31"/>
      <c r="F106" s="35"/>
    </row>
    <row r="107" spans="1:6" ht="12.75">
      <c r="A107" s="40"/>
      <c r="B107" s="41" t="s">
        <v>62</v>
      </c>
      <c r="C107" s="41"/>
      <c r="D107" s="35"/>
      <c r="E107" s="31"/>
      <c r="F107" s="35"/>
    </row>
    <row r="108" spans="1:6" ht="12.75">
      <c r="A108" s="40" t="s">
        <v>430</v>
      </c>
      <c r="B108" s="41" t="s">
        <v>63</v>
      </c>
      <c r="C108" s="41"/>
      <c r="D108" s="35"/>
      <c r="E108" s="31"/>
      <c r="F108" s="35"/>
    </row>
    <row r="109" spans="1:6" ht="12.75">
      <c r="A109" s="40"/>
      <c r="B109" s="41" t="s">
        <v>64</v>
      </c>
      <c r="C109" s="41"/>
      <c r="D109" s="35"/>
      <c r="E109" s="31"/>
      <c r="F109" s="35"/>
    </row>
    <row r="110" spans="1:6" ht="49.5" customHeight="1">
      <c r="A110" s="40"/>
      <c r="B110" s="49" t="s">
        <v>453</v>
      </c>
      <c r="C110" s="41" t="s">
        <v>11</v>
      </c>
      <c r="D110" s="35">
        <v>266</v>
      </c>
      <c r="E110" s="31"/>
      <c r="F110" s="35">
        <f>D110*E110</f>
        <v>0</v>
      </c>
    </row>
    <row r="111" spans="1:6" ht="10.5" customHeight="1">
      <c r="A111" s="40"/>
      <c r="B111" s="49"/>
      <c r="C111" s="41"/>
      <c r="D111" s="35"/>
      <c r="E111" s="31"/>
      <c r="F111" s="35"/>
    </row>
    <row r="112" spans="1:6" ht="12.75">
      <c r="A112" s="40"/>
      <c r="B112" s="41" t="s">
        <v>438</v>
      </c>
      <c r="C112" s="41"/>
      <c r="D112" s="35"/>
      <c r="E112" s="31"/>
      <c r="F112" s="35"/>
    </row>
    <row r="113" spans="1:6" ht="12.75">
      <c r="A113" s="40" t="s">
        <v>466</v>
      </c>
      <c r="B113" s="41" t="s">
        <v>439</v>
      </c>
      <c r="C113" s="41"/>
      <c r="D113" s="35"/>
      <c r="E113" s="31"/>
      <c r="F113" s="35"/>
    </row>
    <row r="114" spans="1:6" ht="12.75">
      <c r="A114" s="40"/>
      <c r="B114" s="41" t="s">
        <v>440</v>
      </c>
      <c r="C114" s="41"/>
      <c r="D114" s="35"/>
      <c r="E114" s="31"/>
      <c r="F114" s="35"/>
    </row>
    <row r="115" spans="1:6" ht="12.75">
      <c r="A115" s="40"/>
      <c r="B115" s="76" t="s">
        <v>467</v>
      </c>
      <c r="C115" s="76" t="s">
        <v>329</v>
      </c>
      <c r="D115" s="77">
        <v>35</v>
      </c>
      <c r="E115" s="31"/>
      <c r="F115" s="35">
        <f>D115*E115</f>
        <v>0</v>
      </c>
    </row>
    <row r="116" spans="1:6" ht="12.75">
      <c r="A116" s="40"/>
      <c r="B116" s="76" t="s">
        <v>468</v>
      </c>
      <c r="C116" s="76" t="s">
        <v>329</v>
      </c>
      <c r="D116" s="77">
        <v>72</v>
      </c>
      <c r="E116" s="31"/>
      <c r="F116" s="35">
        <f>D116*E116</f>
        <v>0</v>
      </c>
    </row>
    <row r="117" spans="1:6" ht="12.75">
      <c r="A117" s="40"/>
      <c r="B117" s="76" t="s">
        <v>469</v>
      </c>
      <c r="C117" s="76" t="s">
        <v>329</v>
      </c>
      <c r="D117" s="77">
        <v>35</v>
      </c>
      <c r="E117" s="31"/>
      <c r="F117" s="35">
        <f>D117*E117</f>
        <v>0</v>
      </c>
    </row>
    <row r="118" spans="1:6" ht="12.75">
      <c r="A118" s="40"/>
      <c r="B118" s="76" t="s">
        <v>470</v>
      </c>
      <c r="C118" s="76" t="s">
        <v>329</v>
      </c>
      <c r="D118" s="77">
        <v>20</v>
      </c>
      <c r="E118" s="31"/>
      <c r="F118" s="35">
        <f>D118*E118</f>
        <v>0</v>
      </c>
    </row>
    <row r="119" spans="1:6" ht="13.5" thickBot="1">
      <c r="A119" s="39"/>
      <c r="B119" s="37"/>
      <c r="F119" s="35"/>
    </row>
    <row r="120" spans="1:6" ht="13.5" thickBot="1">
      <c r="A120" s="39"/>
      <c r="B120" s="58" t="s">
        <v>14</v>
      </c>
      <c r="C120" s="59"/>
      <c r="D120" s="36"/>
      <c r="E120" s="33"/>
      <c r="F120" s="60">
        <f>SUM(F80:F119)</f>
        <v>0</v>
      </c>
    </row>
    <row r="121" spans="1:6" ht="12.75">
      <c r="A121" s="39"/>
      <c r="B121" s="41"/>
      <c r="F121" s="35"/>
    </row>
    <row r="122" spans="1:6" ht="12.75">
      <c r="A122" s="39" t="s">
        <v>212</v>
      </c>
      <c r="B122" s="37" t="s">
        <v>31</v>
      </c>
      <c r="F122" s="35"/>
    </row>
    <row r="123" spans="1:6" ht="12.75">
      <c r="A123" s="39"/>
      <c r="B123" s="37"/>
      <c r="F123" s="35"/>
    </row>
    <row r="124" spans="1:6" ht="12.75">
      <c r="A124" s="40"/>
      <c r="B124" s="41" t="s">
        <v>61</v>
      </c>
      <c r="C124" s="41"/>
      <c r="D124" s="35"/>
      <c r="E124" s="31"/>
      <c r="F124" s="35"/>
    </row>
    <row r="125" spans="1:6" ht="12.75">
      <c r="A125" s="40" t="s">
        <v>213</v>
      </c>
      <c r="B125" s="41" t="s">
        <v>33</v>
      </c>
      <c r="C125" s="41"/>
      <c r="D125" s="35"/>
      <c r="E125" s="31"/>
      <c r="F125" s="35"/>
    </row>
    <row r="126" spans="1:6" ht="12.75">
      <c r="A126" s="40"/>
      <c r="B126" s="41" t="s">
        <v>251</v>
      </c>
      <c r="C126" s="41"/>
      <c r="D126" s="35"/>
      <c r="E126" s="31"/>
      <c r="F126" s="35"/>
    </row>
    <row r="127" spans="1:6" ht="51">
      <c r="A127" s="40"/>
      <c r="B127" s="49" t="s">
        <v>454</v>
      </c>
      <c r="C127" s="41" t="s">
        <v>11</v>
      </c>
      <c r="D127" s="35">
        <v>332</v>
      </c>
      <c r="E127" s="31"/>
      <c r="F127" s="35">
        <f>D127*E127</f>
        <v>0</v>
      </c>
    </row>
    <row r="128" spans="1:6" ht="12.75">
      <c r="A128" s="40"/>
      <c r="B128" s="41"/>
      <c r="C128" s="41"/>
      <c r="D128" s="35"/>
      <c r="E128" s="31"/>
      <c r="F128" s="35"/>
    </row>
    <row r="129" spans="1:6" ht="12.75">
      <c r="A129" s="40"/>
      <c r="B129" s="41" t="s">
        <v>42</v>
      </c>
      <c r="C129" s="41"/>
      <c r="D129" s="35"/>
      <c r="E129" s="31"/>
      <c r="F129" s="35"/>
    </row>
    <row r="130" spans="1:6" ht="12.75">
      <c r="A130" s="40" t="s">
        <v>214</v>
      </c>
      <c r="B130" s="41" t="s">
        <v>43</v>
      </c>
      <c r="C130" s="41"/>
      <c r="D130" s="35"/>
      <c r="E130" s="31"/>
      <c r="F130" s="35"/>
    </row>
    <row r="131" spans="1:6" ht="12.75">
      <c r="A131" s="40"/>
      <c r="B131" s="41" t="s">
        <v>44</v>
      </c>
      <c r="C131" s="41"/>
      <c r="D131" s="35"/>
      <c r="E131" s="31"/>
      <c r="F131" s="35"/>
    </row>
    <row r="132" spans="1:6" ht="12.75">
      <c r="A132" s="40"/>
      <c r="B132" s="41" t="s">
        <v>45</v>
      </c>
      <c r="C132" s="41"/>
      <c r="D132" s="35"/>
      <c r="E132" s="31"/>
      <c r="F132" s="35"/>
    </row>
    <row r="133" spans="1:6" ht="12.75">
      <c r="A133" s="40"/>
      <c r="B133" s="41" t="s">
        <v>46</v>
      </c>
      <c r="C133" s="41"/>
      <c r="D133" s="35"/>
      <c r="E133" s="31"/>
      <c r="F133" s="35"/>
    </row>
    <row r="134" spans="1:6" ht="12.75">
      <c r="A134" s="40"/>
      <c r="B134" s="41" t="s">
        <v>47</v>
      </c>
      <c r="C134" s="41"/>
      <c r="D134" s="35"/>
      <c r="E134" s="31"/>
      <c r="F134" s="35"/>
    </row>
    <row r="135" spans="1:6" ht="12.75">
      <c r="A135" s="40"/>
      <c r="B135" s="41" t="s">
        <v>98</v>
      </c>
      <c r="C135" s="41" t="s">
        <v>8</v>
      </c>
      <c r="D135" s="35">
        <v>1600</v>
      </c>
      <c r="E135" s="31"/>
      <c r="F135" s="35">
        <f>D135*E135</f>
        <v>0</v>
      </c>
    </row>
    <row r="136" spans="1:6" ht="12.75">
      <c r="A136" s="40"/>
      <c r="B136" s="41"/>
      <c r="C136" s="41"/>
      <c r="D136" s="35"/>
      <c r="E136" s="31"/>
      <c r="F136" s="35"/>
    </row>
    <row r="137" spans="1:6" ht="12.75">
      <c r="A137" s="40"/>
      <c r="B137" s="41"/>
      <c r="C137" s="41"/>
      <c r="D137" s="35"/>
      <c r="E137" s="31"/>
      <c r="F137" s="35"/>
    </row>
    <row r="138" spans="1:6" ht="12.75">
      <c r="A138" s="40"/>
      <c r="B138" s="41" t="s">
        <v>102</v>
      </c>
      <c r="C138" s="41"/>
      <c r="D138" s="35"/>
      <c r="E138" s="31"/>
      <c r="F138" s="35"/>
    </row>
    <row r="139" spans="1:6" ht="12.75">
      <c r="A139" s="40" t="s">
        <v>215</v>
      </c>
      <c r="B139" s="41" t="s">
        <v>103</v>
      </c>
      <c r="C139" s="41"/>
      <c r="D139" s="35"/>
      <c r="E139" s="31"/>
      <c r="F139" s="35"/>
    </row>
    <row r="140" spans="1:6" ht="12.75">
      <c r="A140" s="40"/>
      <c r="B140" s="41" t="s">
        <v>104</v>
      </c>
      <c r="C140" s="41"/>
      <c r="D140" s="35"/>
      <c r="E140" s="31"/>
      <c r="F140" s="35"/>
    </row>
    <row r="141" spans="1:6" ht="12.75">
      <c r="A141" s="40"/>
      <c r="B141" s="41" t="s">
        <v>105</v>
      </c>
      <c r="C141" s="41"/>
      <c r="D141" s="52"/>
      <c r="E141" s="31"/>
      <c r="F141" s="35"/>
    </row>
    <row r="142" spans="1:6" ht="12.75">
      <c r="A142" s="40"/>
      <c r="B142" s="41" t="s">
        <v>106</v>
      </c>
      <c r="C142" s="41" t="s">
        <v>8</v>
      </c>
      <c r="D142" s="35">
        <f>323-200</f>
        <v>123</v>
      </c>
      <c r="E142" s="31"/>
      <c r="F142" s="35">
        <f>D142*E142</f>
        <v>0</v>
      </c>
    </row>
    <row r="143" spans="1:6" ht="12.75">
      <c r="A143" s="40"/>
      <c r="B143" s="41"/>
      <c r="C143" s="41"/>
      <c r="D143" s="35"/>
      <c r="E143" s="31"/>
      <c r="F143" s="35"/>
    </row>
    <row r="144" spans="1:6" ht="12.75">
      <c r="A144" s="40"/>
      <c r="B144" s="41" t="s">
        <v>99</v>
      </c>
      <c r="C144" s="41"/>
      <c r="D144" s="35"/>
      <c r="E144" s="31"/>
      <c r="F144" s="35"/>
    </row>
    <row r="145" spans="1:6" ht="12.75">
      <c r="A145" s="40" t="s">
        <v>216</v>
      </c>
      <c r="B145" s="41" t="s">
        <v>43</v>
      </c>
      <c r="C145" s="41"/>
      <c r="D145" s="35"/>
      <c r="E145" s="31"/>
      <c r="F145" s="35"/>
    </row>
    <row r="146" spans="1:6" ht="12.75">
      <c r="A146" s="40"/>
      <c r="B146" s="41" t="s">
        <v>44</v>
      </c>
      <c r="C146" s="41"/>
      <c r="D146" s="35"/>
      <c r="E146" s="31"/>
      <c r="F146" s="35"/>
    </row>
    <row r="147" spans="1:6" ht="12.75">
      <c r="A147" s="40"/>
      <c r="B147" s="41" t="s">
        <v>100</v>
      </c>
      <c r="C147" s="41"/>
      <c r="D147" s="52"/>
      <c r="E147" s="31"/>
      <c r="F147" s="35"/>
    </row>
    <row r="148" spans="1:6" ht="12.75">
      <c r="A148" s="40"/>
      <c r="B148" s="41" t="s">
        <v>101</v>
      </c>
      <c r="C148" s="41" t="s">
        <v>8</v>
      </c>
      <c r="D148" s="35">
        <v>123</v>
      </c>
      <c r="E148" s="31"/>
      <c r="F148" s="35">
        <f>D148*E148</f>
        <v>0</v>
      </c>
    </row>
    <row r="149" spans="1:6" ht="12.75">
      <c r="A149" s="40"/>
      <c r="B149" s="41"/>
      <c r="C149" s="41"/>
      <c r="D149" s="35"/>
      <c r="E149" s="31"/>
      <c r="F149" s="35"/>
    </row>
    <row r="150" spans="1:6" ht="12.75">
      <c r="A150" s="40"/>
      <c r="B150" s="41" t="s">
        <v>96</v>
      </c>
      <c r="C150" s="41"/>
      <c r="D150" s="35"/>
      <c r="E150" s="31"/>
      <c r="F150" s="35"/>
    </row>
    <row r="151" spans="1:6" ht="12.75">
      <c r="A151" s="40" t="s">
        <v>217</v>
      </c>
      <c r="B151" s="41" t="s">
        <v>34</v>
      </c>
      <c r="C151" s="41"/>
      <c r="D151" s="35"/>
      <c r="E151" s="31"/>
      <c r="F151" s="35"/>
    </row>
    <row r="152" spans="1:6" ht="12.75">
      <c r="A152" s="40"/>
      <c r="B152" s="41" t="s">
        <v>40</v>
      </c>
      <c r="C152" s="41"/>
      <c r="D152" s="35"/>
      <c r="E152" s="31"/>
      <c r="F152" s="35"/>
    </row>
    <row r="153" spans="1:6" ht="12.75">
      <c r="A153" s="40"/>
      <c r="B153" s="41" t="s">
        <v>35</v>
      </c>
      <c r="C153" s="41"/>
      <c r="D153" s="35"/>
      <c r="E153" s="31"/>
      <c r="F153" s="35"/>
    </row>
    <row r="154" spans="1:6" ht="12.75">
      <c r="A154" s="40"/>
      <c r="B154" s="41" t="s">
        <v>97</v>
      </c>
      <c r="C154" s="41" t="s">
        <v>12</v>
      </c>
      <c r="D154" s="35">
        <v>1080</v>
      </c>
      <c r="E154" s="31"/>
      <c r="F154" s="35">
        <f>D154*E154</f>
        <v>0</v>
      </c>
    </row>
    <row r="155" spans="1:6" ht="12.75">
      <c r="A155" s="40"/>
      <c r="B155" s="41"/>
      <c r="C155" s="41"/>
      <c r="D155" s="35"/>
      <c r="E155" s="31"/>
      <c r="F155" s="35"/>
    </row>
    <row r="156" spans="1:6" ht="12.75">
      <c r="A156" s="40"/>
      <c r="B156" s="41" t="s">
        <v>39</v>
      </c>
      <c r="C156" s="41"/>
      <c r="D156" s="35"/>
      <c r="E156" s="31"/>
      <c r="F156" s="35"/>
    </row>
    <row r="157" spans="1:6" ht="12.75">
      <c r="A157" s="40" t="s">
        <v>218</v>
      </c>
      <c r="B157" s="41" t="s">
        <v>34</v>
      </c>
      <c r="C157" s="41"/>
      <c r="D157" s="35"/>
      <c r="E157" s="31"/>
      <c r="F157" s="35"/>
    </row>
    <row r="158" spans="1:6" ht="12.75">
      <c r="A158" s="40"/>
      <c r="B158" s="41" t="s">
        <v>40</v>
      </c>
      <c r="C158" s="41"/>
      <c r="D158" s="35"/>
      <c r="E158" s="31"/>
      <c r="F158" s="35"/>
    </row>
    <row r="159" spans="1:6" ht="12.75">
      <c r="A159" s="40"/>
      <c r="B159" s="41" t="s">
        <v>35</v>
      </c>
      <c r="C159" s="41"/>
      <c r="D159" s="35"/>
      <c r="E159" s="31"/>
      <c r="F159" s="35"/>
    </row>
    <row r="160" spans="1:6" ht="12.75">
      <c r="A160" s="40"/>
      <c r="B160" s="41" t="s">
        <v>41</v>
      </c>
      <c r="C160" s="41" t="s">
        <v>12</v>
      </c>
      <c r="D160" s="35">
        <v>990</v>
      </c>
      <c r="E160" s="31"/>
      <c r="F160" s="35">
        <f>D160*E160</f>
        <v>0</v>
      </c>
    </row>
    <row r="161" spans="1:6" ht="12.75">
      <c r="A161" s="40"/>
      <c r="B161" s="41"/>
      <c r="C161" s="41"/>
      <c r="D161" s="35"/>
      <c r="E161" s="31"/>
      <c r="F161" s="35"/>
    </row>
    <row r="162" spans="1:6" ht="12.75">
      <c r="A162" s="40"/>
      <c r="B162" s="41" t="s">
        <v>174</v>
      </c>
      <c r="C162" s="41"/>
      <c r="D162" s="35"/>
      <c r="E162" s="31"/>
      <c r="F162" s="35"/>
    </row>
    <row r="163" spans="1:6" ht="12.75">
      <c r="A163" s="40" t="s">
        <v>219</v>
      </c>
      <c r="B163" s="41" t="s">
        <v>34</v>
      </c>
      <c r="C163" s="41"/>
      <c r="D163" s="35"/>
      <c r="E163" s="31"/>
      <c r="F163" s="35"/>
    </row>
    <row r="164" spans="1:6" ht="12.75">
      <c r="A164" s="40"/>
      <c r="B164" s="41" t="s">
        <v>175</v>
      </c>
      <c r="C164" s="41"/>
      <c r="D164" s="35"/>
      <c r="E164" s="31"/>
      <c r="F164" s="35"/>
    </row>
    <row r="165" spans="1:6" ht="12.75">
      <c r="A165" s="40"/>
      <c r="B165" s="41" t="s">
        <v>35</v>
      </c>
      <c r="C165" s="41"/>
      <c r="D165" s="35"/>
      <c r="E165" s="31"/>
      <c r="F165" s="35"/>
    </row>
    <row r="166" spans="1:6" ht="12.75">
      <c r="A166" s="40"/>
      <c r="B166" s="41" t="s">
        <v>97</v>
      </c>
      <c r="C166" s="41" t="s">
        <v>12</v>
      </c>
      <c r="D166" s="35">
        <v>80</v>
      </c>
      <c r="E166" s="31"/>
      <c r="F166" s="35">
        <f>D166*E166</f>
        <v>0</v>
      </c>
    </row>
    <row r="167" spans="1:6" ht="12.75">
      <c r="A167" s="40"/>
      <c r="B167" s="41"/>
      <c r="C167" s="41"/>
      <c r="D167" s="35"/>
      <c r="E167" s="31"/>
      <c r="F167" s="35"/>
    </row>
    <row r="168" spans="1:6" ht="12.75">
      <c r="A168" s="40"/>
      <c r="B168" s="41" t="s">
        <v>176</v>
      </c>
      <c r="C168" s="41"/>
      <c r="D168" s="35"/>
      <c r="E168" s="31"/>
      <c r="F168" s="35"/>
    </row>
    <row r="169" spans="1:6" ht="12.75">
      <c r="A169" s="40" t="s">
        <v>220</v>
      </c>
      <c r="B169" s="41" t="s">
        <v>177</v>
      </c>
      <c r="C169" s="41"/>
      <c r="D169" s="52"/>
      <c r="E169" s="31"/>
      <c r="F169" s="35"/>
    </row>
    <row r="170" spans="1:6" ht="12.75">
      <c r="A170" s="40"/>
      <c r="B170" s="41" t="s">
        <v>178</v>
      </c>
      <c r="C170" s="41" t="s">
        <v>8</v>
      </c>
      <c r="D170" s="35">
        <v>235</v>
      </c>
      <c r="E170" s="31"/>
      <c r="F170" s="35">
        <f>D170*E170</f>
        <v>0</v>
      </c>
    </row>
    <row r="171" spans="1:6" ht="13.5" thickBot="1">
      <c r="A171" s="39"/>
      <c r="B171" s="37"/>
      <c r="F171" s="35"/>
    </row>
    <row r="172" spans="1:6" ht="13.5" thickBot="1">
      <c r="A172" s="39"/>
      <c r="B172" s="58" t="s">
        <v>32</v>
      </c>
      <c r="C172" s="59"/>
      <c r="D172" s="36"/>
      <c r="E172" s="33"/>
      <c r="F172" s="60">
        <f>SUM(F127:F171)</f>
        <v>0</v>
      </c>
    </row>
    <row r="173" spans="1:6" ht="12.75">
      <c r="A173" s="39"/>
      <c r="B173" s="41"/>
      <c r="F173" s="35"/>
    </row>
    <row r="174" spans="1:6" ht="12.75">
      <c r="A174" s="39" t="s">
        <v>221</v>
      </c>
      <c r="B174" s="37" t="s">
        <v>107</v>
      </c>
      <c r="F174" s="35"/>
    </row>
    <row r="175" spans="1:6" ht="12.75">
      <c r="A175" s="39"/>
      <c r="B175" s="37"/>
      <c r="F175" s="35"/>
    </row>
    <row r="176" spans="1:6" ht="12.75">
      <c r="A176" s="40"/>
      <c r="B176" s="41" t="s">
        <v>120</v>
      </c>
      <c r="C176" s="41"/>
      <c r="D176" s="35"/>
      <c r="E176" s="31"/>
      <c r="F176" s="35"/>
    </row>
    <row r="177" spans="1:6" ht="12.75">
      <c r="A177" s="40" t="s">
        <v>222</v>
      </c>
      <c r="B177" s="41" t="s">
        <v>121</v>
      </c>
      <c r="C177" s="41"/>
      <c r="D177" s="35"/>
      <c r="E177" s="31"/>
      <c r="F177" s="35"/>
    </row>
    <row r="178" spans="1:6" ht="12.75">
      <c r="A178" s="40"/>
      <c r="B178" s="41" t="s">
        <v>122</v>
      </c>
      <c r="C178" s="41"/>
      <c r="D178" s="35"/>
      <c r="E178" s="31"/>
      <c r="F178" s="35"/>
    </row>
    <row r="179" spans="1:6" ht="12.75">
      <c r="A179" s="40"/>
      <c r="B179" s="41" t="s">
        <v>123</v>
      </c>
      <c r="C179" s="41" t="s">
        <v>12</v>
      </c>
      <c r="D179" s="35">
        <v>60</v>
      </c>
      <c r="E179" s="31"/>
      <c r="F179" s="35">
        <f>D179*E179</f>
        <v>0</v>
      </c>
    </row>
    <row r="180" spans="1:6" ht="12.75">
      <c r="A180" s="40"/>
      <c r="B180" s="41"/>
      <c r="C180" s="41"/>
      <c r="D180" s="35"/>
      <c r="E180" s="31"/>
      <c r="F180" s="35"/>
    </row>
    <row r="181" spans="1:6" ht="12.75">
      <c r="A181" s="40"/>
      <c r="B181" s="41" t="s">
        <v>109</v>
      </c>
      <c r="C181" s="41"/>
      <c r="D181" s="35"/>
      <c r="E181" s="31"/>
      <c r="F181" s="35"/>
    </row>
    <row r="182" spans="1:6" ht="12.75">
      <c r="A182" s="40" t="s">
        <v>223</v>
      </c>
      <c r="B182" s="41" t="s">
        <v>110</v>
      </c>
      <c r="C182" s="41"/>
      <c r="D182" s="35"/>
      <c r="E182" s="31"/>
      <c r="F182" s="35"/>
    </row>
    <row r="183" spans="1:6" ht="12.75">
      <c r="A183" s="40"/>
      <c r="B183" s="41" t="s">
        <v>111</v>
      </c>
      <c r="C183" s="41"/>
      <c r="D183" s="35"/>
      <c r="E183" s="31"/>
      <c r="F183" s="35"/>
    </row>
    <row r="184" spans="1:6" ht="12.75">
      <c r="A184" s="40"/>
      <c r="B184" s="41" t="s">
        <v>112</v>
      </c>
      <c r="C184" s="41"/>
      <c r="D184" s="35"/>
      <c r="E184" s="31"/>
      <c r="F184" s="35"/>
    </row>
    <row r="185" spans="1:6" ht="12.75">
      <c r="A185" s="40"/>
      <c r="B185" s="41" t="s">
        <v>429</v>
      </c>
      <c r="C185" s="41" t="s">
        <v>12</v>
      </c>
      <c r="D185" s="35">
        <v>17</v>
      </c>
      <c r="E185" s="31"/>
      <c r="F185" s="35">
        <f>D185*E185</f>
        <v>0</v>
      </c>
    </row>
    <row r="186" spans="1:6" ht="12.75">
      <c r="A186" s="40"/>
      <c r="B186" s="41"/>
      <c r="C186" s="41"/>
      <c r="D186" s="35"/>
      <c r="E186" s="31"/>
      <c r="F186" s="35"/>
    </row>
    <row r="187" spans="1:6" ht="12.75">
      <c r="A187" s="40"/>
      <c r="B187" s="41" t="s">
        <v>185</v>
      </c>
      <c r="C187" s="41"/>
      <c r="D187" s="35"/>
      <c r="E187" s="31"/>
      <c r="F187" s="35"/>
    </row>
    <row r="188" spans="1:6" ht="12.75">
      <c r="A188" s="40" t="s">
        <v>224</v>
      </c>
      <c r="B188" s="41" t="s">
        <v>110</v>
      </c>
      <c r="C188" s="41"/>
      <c r="D188" s="35"/>
      <c r="E188" s="31"/>
      <c r="F188" s="35"/>
    </row>
    <row r="189" spans="1:6" ht="12.75">
      <c r="A189" s="40"/>
      <c r="B189" s="41" t="s">
        <v>186</v>
      </c>
      <c r="C189" s="41"/>
      <c r="D189" s="35"/>
      <c r="E189" s="31"/>
      <c r="F189" s="35"/>
    </row>
    <row r="190" spans="1:6" ht="12.75">
      <c r="A190" s="40"/>
      <c r="B190" s="41" t="s">
        <v>187</v>
      </c>
      <c r="C190" s="41"/>
      <c r="D190" s="35"/>
      <c r="E190" s="31"/>
      <c r="F190" s="35"/>
    </row>
    <row r="191" spans="1:6" ht="12.75">
      <c r="A191" s="40"/>
      <c r="B191" s="41" t="s">
        <v>188</v>
      </c>
      <c r="C191" s="41" t="s">
        <v>12</v>
      </c>
      <c r="D191" s="35">
        <v>60</v>
      </c>
      <c r="E191" s="31"/>
      <c r="F191" s="35">
        <f>D191*E191</f>
        <v>0</v>
      </c>
    </row>
    <row r="192" spans="1:6" ht="12.75">
      <c r="A192" s="40"/>
      <c r="B192" s="41"/>
      <c r="C192" s="41"/>
      <c r="D192" s="35"/>
      <c r="E192" s="31"/>
      <c r="F192" s="35"/>
    </row>
    <row r="193" spans="1:6" ht="12.75">
      <c r="A193" s="40"/>
      <c r="B193" s="41"/>
      <c r="C193" s="41"/>
      <c r="D193" s="35"/>
      <c r="E193" s="31"/>
      <c r="F193" s="35"/>
    </row>
    <row r="194" spans="1:6" ht="12.75">
      <c r="A194" s="40"/>
      <c r="B194" s="41" t="s">
        <v>189</v>
      </c>
      <c r="C194" s="41"/>
      <c r="D194" s="35"/>
      <c r="E194" s="31"/>
      <c r="F194" s="35"/>
    </row>
    <row r="195" spans="1:6" ht="12.75">
      <c r="A195" s="40" t="s">
        <v>225</v>
      </c>
      <c r="B195" s="41" t="s">
        <v>110</v>
      </c>
      <c r="C195" s="41"/>
      <c r="D195" s="35"/>
      <c r="E195" s="31"/>
      <c r="F195" s="35"/>
    </row>
    <row r="196" spans="1:6" ht="12.75">
      <c r="A196" s="40"/>
      <c r="B196" s="41" t="s">
        <v>186</v>
      </c>
      <c r="C196" s="41"/>
      <c r="D196" s="35"/>
      <c r="E196" s="31"/>
      <c r="F196" s="35"/>
    </row>
    <row r="197" spans="1:6" ht="12.75">
      <c r="A197" s="40"/>
      <c r="B197" s="41" t="s">
        <v>187</v>
      </c>
      <c r="C197" s="41"/>
      <c r="D197" s="35"/>
      <c r="E197" s="31"/>
      <c r="F197" s="35"/>
    </row>
    <row r="198" spans="1:6" ht="12.75">
      <c r="A198" s="40"/>
      <c r="B198" s="41" t="s">
        <v>190</v>
      </c>
      <c r="C198" s="41" t="s">
        <v>12</v>
      </c>
      <c r="D198" s="35">
        <v>51</v>
      </c>
      <c r="E198" s="31"/>
      <c r="F198" s="35">
        <f>D198*E198</f>
        <v>0</v>
      </c>
    </row>
    <row r="199" spans="1:6" ht="12.75">
      <c r="A199" s="40"/>
      <c r="B199" s="41"/>
      <c r="C199" s="41"/>
      <c r="D199" s="35"/>
      <c r="E199" s="31"/>
      <c r="F199" s="35"/>
    </row>
    <row r="200" spans="1:6" ht="12.75">
      <c r="A200" s="40"/>
      <c r="B200" s="41" t="s">
        <v>113</v>
      </c>
      <c r="C200" s="41"/>
      <c r="D200" s="35"/>
      <c r="E200" s="31"/>
      <c r="F200" s="35"/>
    </row>
    <row r="201" spans="1:6" ht="12.75">
      <c r="A201" s="40" t="s">
        <v>226</v>
      </c>
      <c r="B201" s="41" t="s">
        <v>114</v>
      </c>
      <c r="C201" s="41"/>
      <c r="D201" s="35"/>
      <c r="E201" s="31"/>
      <c r="F201" s="35"/>
    </row>
    <row r="202" spans="1:6" ht="12.75">
      <c r="A202" s="40"/>
      <c r="B202" s="41" t="s">
        <v>115</v>
      </c>
      <c r="C202" s="41"/>
      <c r="D202" s="35"/>
      <c r="E202" s="31"/>
      <c r="F202" s="35"/>
    </row>
    <row r="203" spans="1:6" ht="12.75">
      <c r="A203" s="40"/>
      <c r="B203" s="41" t="s">
        <v>116</v>
      </c>
      <c r="C203" s="41" t="s">
        <v>78</v>
      </c>
      <c r="D203" s="35">
        <v>17</v>
      </c>
      <c r="E203" s="31"/>
      <c r="F203" s="35">
        <f>D203*E203</f>
        <v>0</v>
      </c>
    </row>
    <row r="204" spans="1:6" ht="12.75">
      <c r="A204" s="40"/>
      <c r="B204" s="41"/>
      <c r="C204" s="41"/>
      <c r="D204" s="35"/>
      <c r="E204" s="31"/>
      <c r="F204" s="35"/>
    </row>
    <row r="205" spans="1:6" ht="12.75">
      <c r="A205" s="40"/>
      <c r="B205" s="41" t="s">
        <v>180</v>
      </c>
      <c r="C205" s="41"/>
      <c r="D205" s="35"/>
      <c r="E205" s="31"/>
      <c r="F205" s="35"/>
    </row>
    <row r="206" spans="1:6" ht="12.75">
      <c r="A206" s="40" t="s">
        <v>227</v>
      </c>
      <c r="B206" s="41" t="s">
        <v>181</v>
      </c>
      <c r="C206" s="41"/>
      <c r="D206" s="35"/>
      <c r="E206" s="31"/>
      <c r="F206" s="35"/>
    </row>
    <row r="207" spans="1:6" ht="12.75">
      <c r="A207" s="40"/>
      <c r="B207" s="41" t="s">
        <v>182</v>
      </c>
      <c r="C207" s="41"/>
      <c r="D207" s="35"/>
      <c r="E207" s="31"/>
      <c r="F207" s="35"/>
    </row>
    <row r="208" spans="1:6" ht="12.75">
      <c r="A208" s="40"/>
      <c r="B208" s="41" t="s">
        <v>116</v>
      </c>
      <c r="C208" s="41" t="s">
        <v>78</v>
      </c>
      <c r="D208" s="35">
        <v>4</v>
      </c>
      <c r="E208" s="31"/>
      <c r="F208" s="35">
        <f>D208*E208</f>
        <v>0</v>
      </c>
    </row>
    <row r="209" spans="1:6" ht="12.75">
      <c r="A209" s="40"/>
      <c r="B209" s="41"/>
      <c r="C209" s="41"/>
      <c r="D209" s="35"/>
      <c r="E209" s="31"/>
      <c r="F209" s="35"/>
    </row>
    <row r="210" spans="1:6" ht="12.75">
      <c r="A210" s="40"/>
      <c r="B210" s="41" t="s">
        <v>183</v>
      </c>
      <c r="C210" s="41"/>
      <c r="D210" s="35"/>
      <c r="E210" s="31"/>
      <c r="F210" s="35"/>
    </row>
    <row r="211" spans="1:6" ht="12.75">
      <c r="A211" s="40" t="s">
        <v>228</v>
      </c>
      <c r="B211" s="41" t="s">
        <v>128</v>
      </c>
      <c r="C211" s="41"/>
      <c r="D211" s="35"/>
      <c r="E211" s="31"/>
      <c r="F211" s="35"/>
    </row>
    <row r="212" spans="1:6" ht="12.75">
      <c r="A212" s="40"/>
      <c r="B212" s="41" t="s">
        <v>118</v>
      </c>
      <c r="C212" s="41"/>
      <c r="D212" s="35"/>
      <c r="E212" s="31"/>
      <c r="F212" s="35"/>
    </row>
    <row r="213" spans="1:6" ht="12.75">
      <c r="A213" s="40"/>
      <c r="B213" s="41" t="s">
        <v>184</v>
      </c>
      <c r="C213" s="41" t="s">
        <v>78</v>
      </c>
      <c r="D213" s="35">
        <v>4</v>
      </c>
      <c r="E213" s="31"/>
      <c r="F213" s="35">
        <f>D213*E213</f>
        <v>0</v>
      </c>
    </row>
    <row r="214" spans="1:6" ht="12.75">
      <c r="A214" s="40"/>
      <c r="B214" s="41"/>
      <c r="C214" s="41"/>
      <c r="D214" s="35"/>
      <c r="E214" s="31"/>
      <c r="F214" s="35"/>
    </row>
    <row r="215" spans="1:6" ht="12.75">
      <c r="A215" s="40"/>
      <c r="B215" s="41" t="s">
        <v>124</v>
      </c>
      <c r="C215" s="41"/>
      <c r="D215" s="35"/>
      <c r="E215" s="31"/>
      <c r="F215" s="35"/>
    </row>
    <row r="216" spans="1:6" ht="12.75">
      <c r="A216" s="40" t="s">
        <v>229</v>
      </c>
      <c r="B216" s="41" t="s">
        <v>117</v>
      </c>
      <c r="C216" s="41"/>
      <c r="D216" s="35"/>
      <c r="E216" s="31"/>
      <c r="F216" s="35"/>
    </row>
    <row r="217" spans="1:6" ht="12.75">
      <c r="A217" s="40"/>
      <c r="B217" s="41" t="s">
        <v>125</v>
      </c>
      <c r="C217" s="41"/>
      <c r="D217" s="35"/>
      <c r="E217" s="31"/>
      <c r="F217" s="35"/>
    </row>
    <row r="218" spans="1:6" ht="12.75">
      <c r="A218" s="40"/>
      <c r="B218" s="41" t="s">
        <v>126</v>
      </c>
      <c r="C218" s="41" t="s">
        <v>78</v>
      </c>
      <c r="D218" s="35">
        <v>1</v>
      </c>
      <c r="E218" s="31"/>
      <c r="F218" s="35">
        <f>D218*E218</f>
        <v>0</v>
      </c>
    </row>
    <row r="219" spans="1:6" ht="12.75">
      <c r="A219" s="40"/>
      <c r="B219" s="41"/>
      <c r="C219" s="41"/>
      <c r="D219" s="35"/>
      <c r="E219" s="31"/>
      <c r="F219" s="35"/>
    </row>
    <row r="220" spans="1:6" ht="12.75">
      <c r="A220" s="40"/>
      <c r="B220" s="41" t="s">
        <v>127</v>
      </c>
      <c r="C220" s="41"/>
      <c r="D220" s="35"/>
      <c r="E220" s="31"/>
      <c r="F220" s="35"/>
    </row>
    <row r="221" spans="1:6" ht="12.75">
      <c r="A221" s="40" t="s">
        <v>230</v>
      </c>
      <c r="B221" s="41" t="s">
        <v>128</v>
      </c>
      <c r="C221" s="41"/>
      <c r="D221" s="35"/>
      <c r="E221" s="31"/>
      <c r="F221" s="35"/>
    </row>
    <row r="222" spans="1:6" ht="12.75">
      <c r="A222" s="40"/>
      <c r="B222" s="41" t="s">
        <v>118</v>
      </c>
      <c r="C222" s="41"/>
      <c r="D222" s="35"/>
      <c r="E222" s="31"/>
      <c r="F222" s="35"/>
    </row>
    <row r="223" spans="1:6" ht="12.75">
      <c r="A223" s="40"/>
      <c r="B223" s="41" t="s">
        <v>119</v>
      </c>
      <c r="C223" s="41" t="s">
        <v>78</v>
      </c>
      <c r="D223" s="35">
        <v>17</v>
      </c>
      <c r="E223" s="31"/>
      <c r="F223" s="35">
        <f>D223*E223</f>
        <v>0</v>
      </c>
    </row>
    <row r="224" spans="1:6" ht="13.5" thickBot="1">
      <c r="A224" s="39"/>
      <c r="B224" s="37"/>
      <c r="F224" s="35"/>
    </row>
    <row r="225" spans="1:6" ht="13.5" thickBot="1">
      <c r="A225" s="39"/>
      <c r="B225" s="58" t="s">
        <v>108</v>
      </c>
      <c r="C225" s="59"/>
      <c r="D225" s="36"/>
      <c r="E225" s="33"/>
      <c r="F225" s="60">
        <f>SUM(F178:F224)</f>
        <v>0</v>
      </c>
    </row>
    <row r="226" spans="1:6" ht="12.75">
      <c r="A226" s="39"/>
      <c r="B226" s="41"/>
      <c r="F226" s="35"/>
    </row>
    <row r="227" spans="1:6" ht="12.75">
      <c r="A227" s="39" t="s">
        <v>231</v>
      </c>
      <c r="B227" s="37" t="s">
        <v>36</v>
      </c>
      <c r="F227" s="35"/>
    </row>
    <row r="228" spans="1:6" ht="12.75">
      <c r="A228" s="40"/>
      <c r="B228" s="41"/>
      <c r="C228" s="41"/>
      <c r="D228" s="35"/>
      <c r="E228" s="31"/>
      <c r="F228" s="35"/>
    </row>
    <row r="229" spans="2:6" ht="12.75">
      <c r="B229" s="41" t="s">
        <v>38</v>
      </c>
      <c r="C229" s="41"/>
      <c r="D229" s="35"/>
      <c r="E229" s="31"/>
      <c r="F229" s="35"/>
    </row>
    <row r="230" spans="1:6" ht="51">
      <c r="A230" s="22" t="s">
        <v>129</v>
      </c>
      <c r="B230" s="49" t="s">
        <v>471</v>
      </c>
      <c r="C230" s="41"/>
      <c r="D230" s="52"/>
      <c r="E230" s="31"/>
      <c r="F230" s="35"/>
    </row>
    <row r="231" spans="2:6" ht="12.75">
      <c r="B231" s="41" t="s">
        <v>442</v>
      </c>
      <c r="C231" s="41" t="s">
        <v>12</v>
      </c>
      <c r="D231" s="35">
        <v>207</v>
      </c>
      <c r="E231" s="31"/>
      <c r="F231" s="35">
        <f>D231*E231</f>
        <v>0</v>
      </c>
    </row>
    <row r="232" spans="1:6" ht="12.75">
      <c r="A232" s="40"/>
      <c r="B232" s="41"/>
      <c r="C232" s="41"/>
      <c r="D232" s="35"/>
      <c r="E232" s="31"/>
      <c r="F232" s="35"/>
    </row>
    <row r="233" spans="1:6" ht="12.75">
      <c r="A233" s="40"/>
      <c r="B233" s="41" t="s">
        <v>49</v>
      </c>
      <c r="C233" s="41"/>
      <c r="D233" s="35"/>
      <c r="E233" s="31"/>
      <c r="F233" s="35"/>
    </row>
    <row r="234" spans="1:6" ht="12.75">
      <c r="A234" s="40" t="s">
        <v>232</v>
      </c>
      <c r="B234" s="41" t="s">
        <v>50</v>
      </c>
      <c r="C234" s="41"/>
      <c r="D234" s="35"/>
      <c r="E234" s="31"/>
      <c r="F234" s="35"/>
    </row>
    <row r="235" spans="1:6" ht="12.75">
      <c r="A235" s="40"/>
      <c r="B235" s="41" t="s">
        <v>51</v>
      </c>
      <c r="C235" s="41" t="s">
        <v>8</v>
      </c>
      <c r="D235" s="35">
        <v>520</v>
      </c>
      <c r="E235" s="31"/>
      <c r="F235" s="35">
        <f>D235*E235</f>
        <v>0</v>
      </c>
    </row>
    <row r="236" spans="1:6" ht="12.75">
      <c r="A236" s="40"/>
      <c r="B236" s="41"/>
      <c r="C236" s="41"/>
      <c r="D236" s="35"/>
      <c r="E236" s="31"/>
      <c r="F236" s="35"/>
    </row>
    <row r="237" spans="1:6" ht="12.75">
      <c r="A237" s="40"/>
      <c r="B237" s="41" t="s">
        <v>52</v>
      </c>
      <c r="C237" s="41"/>
      <c r="D237" s="35"/>
      <c r="E237" s="31"/>
      <c r="F237" s="35"/>
    </row>
    <row r="238" spans="1:6" ht="12.75">
      <c r="A238" s="40" t="s">
        <v>233</v>
      </c>
      <c r="B238" s="41" t="s">
        <v>53</v>
      </c>
      <c r="C238" s="41"/>
      <c r="D238" s="35"/>
      <c r="E238" s="31"/>
      <c r="F238" s="35"/>
    </row>
    <row r="239" spans="1:6" ht="12.75">
      <c r="A239" s="40"/>
      <c r="B239" s="41" t="s">
        <v>54</v>
      </c>
      <c r="C239" s="41"/>
      <c r="D239" s="35"/>
      <c r="E239" s="31"/>
      <c r="F239" s="35"/>
    </row>
    <row r="240" spans="1:6" ht="12.75">
      <c r="A240" s="40"/>
      <c r="B240" s="41" t="s">
        <v>55</v>
      </c>
      <c r="C240" s="41"/>
      <c r="D240" s="35"/>
      <c r="E240" s="31"/>
      <c r="F240" s="35"/>
    </row>
    <row r="241" spans="1:6" ht="12.75">
      <c r="A241" s="40"/>
      <c r="B241" s="41" t="s">
        <v>56</v>
      </c>
      <c r="C241" s="41" t="s">
        <v>57</v>
      </c>
      <c r="D241" s="35">
        <v>340</v>
      </c>
      <c r="E241" s="31"/>
      <c r="F241" s="35">
        <f>D241*E241</f>
        <v>0</v>
      </c>
    </row>
    <row r="242" spans="1:6" ht="12.75">
      <c r="A242" s="61"/>
      <c r="B242" s="62"/>
      <c r="C242" s="41"/>
      <c r="D242" s="35"/>
      <c r="E242" s="31"/>
      <c r="F242" s="35"/>
    </row>
    <row r="243" spans="1:6" ht="12.75">
      <c r="A243" s="61"/>
      <c r="B243" s="62" t="s">
        <v>58</v>
      </c>
      <c r="C243" s="41"/>
      <c r="D243" s="35"/>
      <c r="E243" s="31"/>
      <c r="F243" s="35"/>
    </row>
    <row r="244" spans="1:6" ht="12.75">
      <c r="A244" s="61" t="s">
        <v>234</v>
      </c>
      <c r="B244" s="62" t="s">
        <v>48</v>
      </c>
      <c r="C244" s="41"/>
      <c r="D244" s="35"/>
      <c r="E244" s="31"/>
      <c r="F244" s="35"/>
    </row>
    <row r="245" spans="1:6" ht="12.75">
      <c r="A245" s="61"/>
      <c r="B245" s="62" t="s">
        <v>59</v>
      </c>
      <c r="C245" s="41"/>
      <c r="D245" s="35"/>
      <c r="E245" s="31"/>
      <c r="F245" s="35"/>
    </row>
    <row r="246" spans="1:6" ht="12.75">
      <c r="A246" s="61"/>
      <c r="B246" s="62" t="s">
        <v>60</v>
      </c>
      <c r="C246" s="41" t="s">
        <v>11</v>
      </c>
      <c r="D246" s="35">
        <v>50</v>
      </c>
      <c r="E246" s="31"/>
      <c r="F246" s="35">
        <f>D246*E246</f>
        <v>0</v>
      </c>
    </row>
    <row r="247" spans="1:6" ht="13.5" thickBot="1">
      <c r="A247" s="63"/>
      <c r="B247" s="64"/>
      <c r="F247" s="35"/>
    </row>
    <row r="248" spans="1:6" ht="13.5" thickBot="1">
      <c r="A248" s="63"/>
      <c r="B248" s="65" t="s">
        <v>37</v>
      </c>
      <c r="C248" s="59"/>
      <c r="D248" s="36"/>
      <c r="E248" s="33"/>
      <c r="F248" s="60">
        <f>SUM(F231:F247)</f>
        <v>0</v>
      </c>
    </row>
    <row r="249" spans="1:6" ht="12.75">
      <c r="A249" s="63"/>
      <c r="B249" s="62"/>
      <c r="F249" s="35"/>
    </row>
    <row r="250" spans="1:6" ht="12.75">
      <c r="A250" s="63" t="s">
        <v>235</v>
      </c>
      <c r="B250" s="64" t="s">
        <v>130</v>
      </c>
      <c r="F250" s="35"/>
    </row>
    <row r="251" spans="1:6" ht="12.75">
      <c r="A251" s="63"/>
      <c r="B251" s="64"/>
      <c r="F251" s="35"/>
    </row>
    <row r="252" spans="1:6" ht="12.75">
      <c r="A252" s="61"/>
      <c r="B252" s="62" t="s">
        <v>132</v>
      </c>
      <c r="C252" s="41"/>
      <c r="D252" s="35"/>
      <c r="E252" s="31"/>
      <c r="F252" s="35"/>
    </row>
    <row r="253" spans="1:6" ht="12.75">
      <c r="A253" s="61" t="s">
        <v>236</v>
      </c>
      <c r="B253" s="62" t="s">
        <v>133</v>
      </c>
      <c r="C253" s="41"/>
      <c r="D253" s="35"/>
      <c r="E253" s="31"/>
      <c r="F253" s="35"/>
    </row>
    <row r="254" spans="1:6" ht="12.75">
      <c r="A254" s="61"/>
      <c r="B254" s="62" t="s">
        <v>134</v>
      </c>
      <c r="C254" s="41"/>
      <c r="D254" s="35"/>
      <c r="E254" s="31"/>
      <c r="F254" s="35"/>
    </row>
    <row r="255" spans="1:6" ht="12.75">
      <c r="A255" s="61"/>
      <c r="B255" s="62" t="s">
        <v>135</v>
      </c>
      <c r="C255" s="41" t="s">
        <v>78</v>
      </c>
      <c r="D255" s="35">
        <v>1</v>
      </c>
      <c r="E255" s="31"/>
      <c r="F255" s="35">
        <f>D255*E255</f>
        <v>0</v>
      </c>
    </row>
    <row r="256" spans="1:6" ht="12.75">
      <c r="A256" s="61"/>
      <c r="B256" s="62"/>
      <c r="C256" s="41"/>
      <c r="D256" s="35"/>
      <c r="E256" s="31"/>
      <c r="F256" s="35"/>
    </row>
    <row r="257" spans="1:6" ht="12.75">
      <c r="A257" s="61"/>
      <c r="B257" s="62" t="s">
        <v>136</v>
      </c>
      <c r="C257" s="41"/>
      <c r="D257" s="35"/>
      <c r="E257" s="31"/>
      <c r="F257" s="35"/>
    </row>
    <row r="258" spans="1:6" ht="12.75">
      <c r="A258" s="61" t="s">
        <v>237</v>
      </c>
      <c r="B258" s="62" t="s">
        <v>137</v>
      </c>
      <c r="C258" s="41"/>
      <c r="D258" s="35"/>
      <c r="E258" s="31"/>
      <c r="F258" s="35"/>
    </row>
    <row r="259" spans="1:6" ht="12.75">
      <c r="A259" s="61"/>
      <c r="B259" s="62" t="s">
        <v>138</v>
      </c>
      <c r="C259" s="41"/>
      <c r="D259" s="35"/>
      <c r="E259" s="31"/>
      <c r="F259" s="35"/>
    </row>
    <row r="260" spans="1:6" ht="12.75">
      <c r="A260" s="61"/>
      <c r="B260" s="62" t="s">
        <v>139</v>
      </c>
      <c r="C260" s="41"/>
      <c r="D260" s="35"/>
      <c r="E260" s="31"/>
      <c r="F260" s="35"/>
    </row>
    <row r="261" spans="1:6" ht="12.75">
      <c r="A261" s="61"/>
      <c r="B261" s="62" t="s">
        <v>140</v>
      </c>
      <c r="C261" s="41" t="s">
        <v>78</v>
      </c>
      <c r="D261" s="35">
        <v>1</v>
      </c>
      <c r="E261" s="31"/>
      <c r="F261" s="35">
        <f>D261*E261</f>
        <v>0</v>
      </c>
    </row>
    <row r="262" spans="1:6" ht="12.75">
      <c r="A262" s="61"/>
      <c r="B262" s="62" t="s">
        <v>431</v>
      </c>
      <c r="C262" s="41"/>
      <c r="D262" s="35"/>
      <c r="E262" s="31"/>
      <c r="F262" s="35"/>
    </row>
    <row r="263" spans="1:6" ht="12.75">
      <c r="A263" s="61"/>
      <c r="B263" s="62"/>
      <c r="C263" s="41"/>
      <c r="D263" s="35"/>
      <c r="E263" s="31"/>
      <c r="F263" s="35"/>
    </row>
    <row r="264" spans="1:6" ht="12.75">
      <c r="A264" s="61"/>
      <c r="B264" s="62" t="s">
        <v>141</v>
      </c>
      <c r="C264" s="41"/>
      <c r="D264" s="35"/>
      <c r="E264" s="31"/>
      <c r="F264" s="35"/>
    </row>
    <row r="265" spans="1:6" ht="12.75">
      <c r="A265" s="61" t="s">
        <v>238</v>
      </c>
      <c r="B265" s="62" t="s">
        <v>142</v>
      </c>
      <c r="C265" s="41"/>
      <c r="D265" s="35"/>
      <c r="E265" s="31"/>
      <c r="F265" s="35"/>
    </row>
    <row r="266" spans="1:6" ht="12.75">
      <c r="A266" s="61"/>
      <c r="B266" s="62" t="s">
        <v>143</v>
      </c>
      <c r="C266" s="41"/>
      <c r="D266" s="35"/>
      <c r="E266" s="31"/>
      <c r="F266" s="35"/>
    </row>
    <row r="267" spans="1:6" ht="12.75">
      <c r="A267" s="61"/>
      <c r="B267" s="62" t="s">
        <v>144</v>
      </c>
      <c r="C267" s="41"/>
      <c r="D267" s="35"/>
      <c r="E267" s="31"/>
      <c r="F267" s="35"/>
    </row>
    <row r="268" spans="1:6" ht="12.75">
      <c r="A268" s="61"/>
      <c r="B268" s="62" t="s">
        <v>145</v>
      </c>
      <c r="C268" s="41"/>
      <c r="D268" s="35"/>
      <c r="E268" s="31"/>
      <c r="F268" s="35"/>
    </row>
    <row r="269" spans="1:6" ht="12.75">
      <c r="A269" s="40"/>
      <c r="B269" s="41" t="s">
        <v>146</v>
      </c>
      <c r="C269" s="41" t="s">
        <v>78</v>
      </c>
      <c r="D269" s="35">
        <v>1</v>
      </c>
      <c r="E269" s="31"/>
      <c r="F269" s="35">
        <f>D269*E269</f>
        <v>0</v>
      </c>
    </row>
    <row r="270" spans="1:6" ht="12.75">
      <c r="A270" s="40"/>
      <c r="B270" s="41"/>
      <c r="C270" s="41"/>
      <c r="D270" s="35"/>
      <c r="E270" s="31"/>
      <c r="F270" s="35"/>
    </row>
    <row r="271" spans="1:6" ht="12.75">
      <c r="A271" s="40"/>
      <c r="B271" s="41" t="s">
        <v>147</v>
      </c>
      <c r="C271" s="41"/>
      <c r="D271" s="35"/>
      <c r="E271" s="31"/>
      <c r="F271" s="35"/>
    </row>
    <row r="272" spans="1:6" ht="12.75">
      <c r="A272" s="40" t="s">
        <v>239</v>
      </c>
      <c r="B272" s="41" t="s">
        <v>148</v>
      </c>
      <c r="C272" s="41"/>
      <c r="D272" s="35"/>
      <c r="E272" s="31"/>
      <c r="F272" s="35"/>
    </row>
    <row r="273" spans="1:6" ht="12.75">
      <c r="A273" s="40"/>
      <c r="B273" s="41" t="s">
        <v>149</v>
      </c>
      <c r="C273" s="41"/>
      <c r="D273" s="35"/>
      <c r="E273" s="31"/>
      <c r="F273" s="35"/>
    </row>
    <row r="274" spans="1:6" ht="12.75">
      <c r="A274" s="40"/>
      <c r="B274" s="41" t="s">
        <v>150</v>
      </c>
      <c r="C274" s="41"/>
      <c r="D274" s="35"/>
      <c r="E274" s="31"/>
      <c r="F274" s="35"/>
    </row>
    <row r="275" spans="1:6" ht="12.75">
      <c r="A275" s="40"/>
      <c r="B275" s="41" t="s">
        <v>151</v>
      </c>
      <c r="C275" s="41"/>
      <c r="D275" s="35"/>
      <c r="E275" s="31"/>
      <c r="F275" s="35"/>
    </row>
    <row r="276" spans="1:6" ht="12.75">
      <c r="A276" s="40"/>
      <c r="B276" s="41" t="s">
        <v>152</v>
      </c>
      <c r="C276" s="41"/>
      <c r="D276" s="35"/>
      <c r="E276" s="31"/>
      <c r="F276" s="35"/>
    </row>
    <row r="277" spans="1:6" ht="12.75">
      <c r="A277" s="40"/>
      <c r="B277" s="41" t="s">
        <v>153</v>
      </c>
      <c r="C277" s="41"/>
      <c r="D277" s="35"/>
      <c r="E277" s="31"/>
      <c r="F277" s="35"/>
    </row>
    <row r="278" spans="1:6" ht="12.75">
      <c r="A278" s="40"/>
      <c r="B278" s="41" t="s">
        <v>154</v>
      </c>
      <c r="C278" s="41"/>
      <c r="D278" s="35"/>
      <c r="E278" s="31"/>
      <c r="F278" s="35"/>
    </row>
    <row r="279" spans="1:6" ht="12.75">
      <c r="A279" s="40"/>
      <c r="B279" s="41" t="s">
        <v>191</v>
      </c>
      <c r="C279" s="41" t="s">
        <v>8</v>
      </c>
      <c r="D279" s="35">
        <v>60</v>
      </c>
      <c r="E279" s="31"/>
      <c r="F279" s="35">
        <f>D279*E279</f>
        <v>0</v>
      </c>
    </row>
    <row r="280" spans="1:6" ht="12.75">
      <c r="A280" s="40"/>
      <c r="B280" s="41"/>
      <c r="C280" s="41"/>
      <c r="D280" s="35"/>
      <c r="E280" s="31"/>
      <c r="F280" s="35"/>
    </row>
    <row r="281" spans="1:6" ht="12.75">
      <c r="A281" s="40"/>
      <c r="B281" s="41" t="s">
        <v>155</v>
      </c>
      <c r="C281" s="41"/>
      <c r="D281" s="35"/>
      <c r="E281" s="31"/>
      <c r="F281" s="35"/>
    </row>
    <row r="282" spans="1:6" ht="12.75">
      <c r="A282" s="40" t="s">
        <v>240</v>
      </c>
      <c r="B282" s="41" t="s">
        <v>156</v>
      </c>
      <c r="C282" s="41"/>
      <c r="D282" s="35"/>
      <c r="E282" s="31"/>
      <c r="F282" s="35"/>
    </row>
    <row r="283" spans="1:6" ht="12.75">
      <c r="A283" s="40"/>
      <c r="B283" s="41" t="s">
        <v>157</v>
      </c>
      <c r="C283" s="41"/>
      <c r="D283" s="35"/>
      <c r="E283" s="31"/>
      <c r="F283" s="35"/>
    </row>
    <row r="284" spans="1:6" ht="12.75">
      <c r="A284" s="40"/>
      <c r="B284" s="41" t="s">
        <v>158</v>
      </c>
      <c r="C284" s="41"/>
      <c r="D284" s="35"/>
      <c r="E284" s="31"/>
      <c r="F284" s="35"/>
    </row>
    <row r="285" spans="1:6" ht="12.75">
      <c r="A285" s="40"/>
      <c r="B285" s="41" t="s">
        <v>159</v>
      </c>
      <c r="C285" s="41"/>
      <c r="D285" s="35"/>
      <c r="E285" s="31"/>
      <c r="F285" s="35"/>
    </row>
    <row r="286" spans="1:6" ht="12.75">
      <c r="A286" s="40"/>
      <c r="B286" s="41" t="s">
        <v>160</v>
      </c>
      <c r="C286" s="41"/>
      <c r="D286" s="35"/>
      <c r="E286" s="31"/>
      <c r="F286" s="35"/>
    </row>
    <row r="287" spans="1:6" ht="12.75">
      <c r="A287" s="40"/>
      <c r="B287" s="41" t="s">
        <v>161</v>
      </c>
      <c r="C287" s="41"/>
      <c r="D287" s="35"/>
      <c r="E287" s="31"/>
      <c r="F287" s="35"/>
    </row>
    <row r="288" spans="1:6" ht="12.75">
      <c r="A288" s="40"/>
      <c r="B288" s="41" t="s">
        <v>162</v>
      </c>
      <c r="C288" s="41" t="s">
        <v>8</v>
      </c>
      <c r="D288" s="35">
        <v>10</v>
      </c>
      <c r="E288" s="31"/>
      <c r="F288" s="35">
        <f>D288*E288</f>
        <v>0</v>
      </c>
    </row>
    <row r="289" spans="1:6" ht="12.75">
      <c r="A289" s="40"/>
      <c r="B289" s="41"/>
      <c r="C289" s="41"/>
      <c r="D289" s="35"/>
      <c r="E289" s="31"/>
      <c r="F289" s="35"/>
    </row>
    <row r="290" spans="1:6" ht="13.5" thickBot="1">
      <c r="A290" s="39"/>
      <c r="B290" s="37"/>
      <c r="F290" s="35"/>
    </row>
    <row r="291" spans="1:6" ht="13.5" thickBot="1">
      <c r="A291" s="39"/>
      <c r="B291" s="58" t="s">
        <v>131</v>
      </c>
      <c r="C291" s="59"/>
      <c r="D291" s="36"/>
      <c r="E291" s="33"/>
      <c r="F291" s="60">
        <f>SUM(F253:F290)</f>
        <v>0</v>
      </c>
    </row>
    <row r="292" spans="1:6" ht="12.75">
      <c r="A292" s="39"/>
      <c r="B292" s="41"/>
      <c r="F292" s="35"/>
    </row>
    <row r="293" spans="1:6" ht="12.75">
      <c r="A293" s="39" t="s">
        <v>241</v>
      </c>
      <c r="B293" s="37" t="s">
        <v>163</v>
      </c>
      <c r="F293" s="35"/>
    </row>
    <row r="294" spans="1:6" ht="12.75">
      <c r="A294" s="39"/>
      <c r="B294" s="37"/>
      <c r="F294" s="35"/>
    </row>
    <row r="295" spans="1:6" ht="12.75">
      <c r="A295" s="40"/>
      <c r="B295" s="41" t="s">
        <v>165</v>
      </c>
      <c r="C295" s="41"/>
      <c r="D295" s="35"/>
      <c r="E295" s="31"/>
      <c r="F295" s="35"/>
    </row>
    <row r="296" spans="1:6" ht="12.75">
      <c r="A296" s="40" t="s">
        <v>242</v>
      </c>
      <c r="B296" s="41" t="s">
        <v>166</v>
      </c>
      <c r="C296" s="41"/>
      <c r="D296" s="35"/>
      <c r="E296" s="31"/>
      <c r="F296" s="35"/>
    </row>
    <row r="297" spans="1:6" ht="12.75">
      <c r="A297" s="40"/>
      <c r="B297" s="41" t="s">
        <v>167</v>
      </c>
      <c r="C297" s="41"/>
      <c r="D297" s="35"/>
      <c r="E297" s="31"/>
      <c r="F297" s="35"/>
    </row>
    <row r="298" spans="1:6" ht="25.5">
      <c r="A298" s="40"/>
      <c r="B298" s="49" t="s">
        <v>446</v>
      </c>
      <c r="C298" s="41" t="s">
        <v>12</v>
      </c>
      <c r="D298" s="35">
        <v>543</v>
      </c>
      <c r="E298" s="31"/>
      <c r="F298" s="35">
        <f>D298*E298</f>
        <v>0</v>
      </c>
    </row>
    <row r="299" spans="1:6" ht="12.75">
      <c r="A299" s="40"/>
      <c r="B299" s="41"/>
      <c r="C299" s="41"/>
      <c r="D299" s="35"/>
      <c r="E299" s="31"/>
      <c r="F299" s="35"/>
    </row>
    <row r="300" spans="1:6" ht="12.75">
      <c r="A300" s="40"/>
      <c r="B300" s="41" t="s">
        <v>165</v>
      </c>
      <c r="C300" s="41"/>
      <c r="D300" s="35"/>
      <c r="E300" s="31"/>
      <c r="F300" s="35"/>
    </row>
    <row r="301" spans="1:6" ht="12.75">
      <c r="A301" s="40" t="s">
        <v>243</v>
      </c>
      <c r="B301" s="41" t="s">
        <v>166</v>
      </c>
      <c r="C301" s="41"/>
      <c r="D301" s="35"/>
      <c r="E301" s="31"/>
      <c r="F301" s="35"/>
    </row>
    <row r="302" spans="1:6" ht="12.75">
      <c r="A302" s="40"/>
      <c r="B302" s="41" t="s">
        <v>167</v>
      </c>
      <c r="C302" s="41"/>
      <c r="D302" s="35"/>
      <c r="E302" s="31"/>
      <c r="F302" s="35"/>
    </row>
    <row r="303" spans="1:6" ht="12.75">
      <c r="A303" s="40"/>
      <c r="B303" s="41" t="s">
        <v>173</v>
      </c>
      <c r="C303" s="41" t="s">
        <v>12</v>
      </c>
      <c r="D303" s="35">
        <v>10</v>
      </c>
      <c r="E303" s="31"/>
      <c r="F303" s="35">
        <f>D303*E303</f>
        <v>0</v>
      </c>
    </row>
    <row r="304" spans="1:6" ht="12.75">
      <c r="A304" s="40"/>
      <c r="B304" s="41"/>
      <c r="C304" s="41"/>
      <c r="D304" s="35"/>
      <c r="E304" s="31"/>
      <c r="F304" s="35"/>
    </row>
    <row r="305" spans="1:6" ht="12.75">
      <c r="A305" s="40"/>
      <c r="B305" s="41" t="s">
        <v>168</v>
      </c>
      <c r="C305" s="41"/>
      <c r="D305" s="35"/>
      <c r="E305" s="31"/>
      <c r="F305" s="35"/>
    </row>
    <row r="306" spans="1:6" ht="12.75">
      <c r="A306" s="50" t="s">
        <v>172</v>
      </c>
      <c r="B306" s="51" t="s">
        <v>169</v>
      </c>
      <c r="C306" s="51" t="s">
        <v>170</v>
      </c>
      <c r="D306" s="52">
        <v>10</v>
      </c>
      <c r="E306" s="52">
        <v>42</v>
      </c>
      <c r="F306" s="52">
        <f>D306*E306</f>
        <v>420</v>
      </c>
    </row>
    <row r="307" spans="1:6" ht="38.25">
      <c r="A307" s="40"/>
      <c r="B307" s="49" t="s">
        <v>465</v>
      </c>
      <c r="C307" s="41"/>
      <c r="D307" s="35"/>
      <c r="E307" s="31"/>
      <c r="F307" s="35"/>
    </row>
    <row r="308" spans="1:6" ht="12.75">
      <c r="A308" s="40"/>
      <c r="B308" s="41"/>
      <c r="C308" s="41"/>
      <c r="D308" s="35"/>
      <c r="E308" s="31"/>
      <c r="F308" s="35"/>
    </row>
    <row r="309" spans="1:6" ht="12.75">
      <c r="A309" s="40"/>
      <c r="B309" s="41" t="s">
        <v>171</v>
      </c>
      <c r="C309" s="41"/>
      <c r="D309" s="35"/>
      <c r="E309" s="31"/>
      <c r="F309" s="35"/>
    </row>
    <row r="310" spans="1:6" ht="12.75">
      <c r="A310" s="40" t="s">
        <v>245</v>
      </c>
      <c r="B310" s="41" t="s">
        <v>462</v>
      </c>
      <c r="C310" s="41"/>
      <c r="D310" s="35"/>
      <c r="E310" s="31"/>
      <c r="F310" s="35"/>
    </row>
    <row r="311" spans="1:6" ht="25.5">
      <c r="A311" s="40"/>
      <c r="B311" s="49" t="s">
        <v>463</v>
      </c>
      <c r="C311" s="41" t="s">
        <v>464</v>
      </c>
      <c r="D311" s="35">
        <v>1</v>
      </c>
      <c r="E311" s="31"/>
      <c r="F311" s="35">
        <f>D311*E311</f>
        <v>0</v>
      </c>
    </row>
    <row r="312" spans="1:6" ht="13.5" thickBot="1">
      <c r="A312" s="39"/>
      <c r="B312" s="37"/>
      <c r="F312" s="35"/>
    </row>
    <row r="313" spans="1:6" ht="13.5" thickBot="1">
      <c r="A313" s="39"/>
      <c r="B313" s="58" t="s">
        <v>164</v>
      </c>
      <c r="C313" s="59"/>
      <c r="D313" s="36"/>
      <c r="E313" s="33"/>
      <c r="F313" s="60">
        <f>SUM(F293:F312)</f>
        <v>420</v>
      </c>
    </row>
    <row r="314" spans="1:6" ht="12.75">
      <c r="A314" s="39"/>
      <c r="B314" s="41"/>
      <c r="F314" s="35"/>
    </row>
    <row r="315" spans="1:6" ht="12.75">
      <c r="A315" s="39"/>
      <c r="B315" s="41"/>
      <c r="F315" s="35"/>
    </row>
    <row r="316" spans="1:6" ht="12.75">
      <c r="A316" s="39"/>
      <c r="B316" s="41"/>
      <c r="F316" s="35"/>
    </row>
    <row r="317" spans="1:6" ht="12.75">
      <c r="A317" s="39"/>
      <c r="B317" s="41"/>
      <c r="F317" s="35"/>
    </row>
    <row r="318" spans="1:6" ht="12.75">
      <c r="A318" s="39"/>
      <c r="B318" s="41"/>
      <c r="F318" s="35"/>
    </row>
    <row r="319" spans="1:2" ht="12.75">
      <c r="A319" s="39"/>
      <c r="B319" s="37"/>
    </row>
    <row r="320" spans="1:2" ht="12.75">
      <c r="A320" s="39"/>
      <c r="B320" s="37" t="s">
        <v>1</v>
      </c>
    </row>
    <row r="321" spans="1:2" ht="12.75">
      <c r="A321" s="39"/>
      <c r="B321" s="37"/>
    </row>
    <row r="322" spans="1:2" ht="12.75">
      <c r="A322" s="39"/>
      <c r="B322" s="37"/>
    </row>
    <row r="323" spans="1:6" ht="12.75">
      <c r="A323" s="66" t="str">
        <f>A5</f>
        <v>1.00</v>
      </c>
      <c r="B323" s="67" t="str">
        <f>B5</f>
        <v>PREDDELA</v>
      </c>
      <c r="F323" s="35">
        <f>F73</f>
        <v>0</v>
      </c>
    </row>
    <row r="324" spans="1:6" ht="12.75">
      <c r="A324" s="66"/>
      <c r="B324" s="67"/>
      <c r="F324" s="35"/>
    </row>
    <row r="325" spans="1:6" ht="12.75">
      <c r="A325" s="66" t="str">
        <f>A75</f>
        <v>2.00</v>
      </c>
      <c r="B325" s="67" t="str">
        <f>B75</f>
        <v>ZEMELJSKA DELA IN TEMELJENJE</v>
      </c>
      <c r="F325" s="35">
        <f>F120</f>
        <v>0</v>
      </c>
    </row>
    <row r="326" spans="1:6" ht="12.75">
      <c r="A326" s="66"/>
      <c r="B326" s="67"/>
      <c r="F326" s="35"/>
    </row>
    <row r="327" spans="1:6" ht="12.75">
      <c r="A327" s="66" t="str">
        <f>A122</f>
        <v>3.00</v>
      </c>
      <c r="B327" s="67" t="str">
        <f>B122</f>
        <v>VOZIŠČNE KONSTRUKCIJE</v>
      </c>
      <c r="F327" s="35">
        <f>F172</f>
        <v>0</v>
      </c>
    </row>
    <row r="328" spans="1:6" ht="12.75">
      <c r="A328" s="66"/>
      <c r="B328" s="67"/>
      <c r="F328" s="35"/>
    </row>
    <row r="329" spans="1:6" ht="12.75">
      <c r="A329" s="66" t="str">
        <f>A174</f>
        <v>4.00</v>
      </c>
      <c r="B329" s="67" t="str">
        <f>B174</f>
        <v>ODVODNJAVANJE</v>
      </c>
      <c r="F329" s="35">
        <f>F225</f>
        <v>0</v>
      </c>
    </row>
    <row r="330" spans="1:6" ht="12.75">
      <c r="A330" s="66"/>
      <c r="B330" s="67"/>
      <c r="F330" s="35"/>
    </row>
    <row r="331" spans="1:6" ht="12.75">
      <c r="A331" s="66" t="str">
        <f>A227</f>
        <v>5.00</v>
      </c>
      <c r="B331" s="67" t="str">
        <f>B227</f>
        <v>GRADBENA IN OBRTNIŠKA DELA</v>
      </c>
      <c r="F331" s="35">
        <f>F248</f>
        <v>0</v>
      </c>
    </row>
    <row r="332" spans="1:6" ht="12.75">
      <c r="A332" s="66"/>
      <c r="B332" s="67"/>
      <c r="F332" s="35"/>
    </row>
    <row r="333" spans="1:6" ht="12.75">
      <c r="A333" s="66" t="str">
        <f>A250</f>
        <v>6.00</v>
      </c>
      <c r="B333" s="67" t="str">
        <f>B250</f>
        <v>OPREMA</v>
      </c>
      <c r="F333" s="35">
        <f>F291</f>
        <v>0</v>
      </c>
    </row>
    <row r="334" spans="1:6" ht="12.75">
      <c r="A334" s="66"/>
      <c r="B334" s="67"/>
      <c r="F334" s="35"/>
    </row>
    <row r="335" spans="1:6" ht="12.75">
      <c r="A335" s="66" t="s">
        <v>241</v>
      </c>
      <c r="B335" s="41" t="s">
        <v>458</v>
      </c>
      <c r="C335" s="41"/>
      <c r="D335" s="35"/>
      <c r="E335" s="31"/>
      <c r="F335" s="35">
        <f>'JAVNA CESTNA RAZSVETLJAVA '!F244</f>
        <v>420</v>
      </c>
    </row>
    <row r="336" spans="1:6" ht="12.75">
      <c r="A336" s="66"/>
      <c r="B336" s="67"/>
      <c r="F336" s="35"/>
    </row>
    <row r="337" spans="1:6" ht="12.75">
      <c r="A337" s="66" t="s">
        <v>252</v>
      </c>
      <c r="B337" s="67" t="str">
        <f>B293</f>
        <v>TUJE STORITVE</v>
      </c>
      <c r="F337" s="35">
        <f>F313</f>
        <v>420</v>
      </c>
    </row>
    <row r="338" spans="1:6" ht="12.75">
      <c r="A338" s="66"/>
      <c r="B338" s="67"/>
      <c r="F338" s="35"/>
    </row>
    <row r="339" spans="1:6" ht="12.75">
      <c r="A339" s="66" t="s">
        <v>253</v>
      </c>
      <c r="B339" s="67" t="s">
        <v>447</v>
      </c>
      <c r="E339" s="24">
        <f>F323+F325+F327+F329+F331+F333+F335+F337</f>
        <v>840</v>
      </c>
      <c r="F339" s="35">
        <f>+E339*0.1</f>
        <v>84</v>
      </c>
    </row>
    <row r="340" spans="1:2" ht="13.5" thickBot="1">
      <c r="A340" s="39"/>
      <c r="B340" s="37"/>
    </row>
    <row r="341" spans="1:6" s="75" customFormat="1" ht="27.75" customHeight="1" thickBot="1">
      <c r="A341" s="39"/>
      <c r="B341" s="70" t="s">
        <v>2</v>
      </c>
      <c r="C341" s="71"/>
      <c r="D341" s="72"/>
      <c r="E341" s="73"/>
      <c r="F341" s="74">
        <f>SUM(F320:F340)</f>
        <v>924</v>
      </c>
    </row>
    <row r="371" spans="1:2" ht="12.75">
      <c r="A371" s="68"/>
      <c r="B371" s="69"/>
    </row>
    <row r="372" spans="1:2" ht="12.75">
      <c r="A372" s="68"/>
      <c r="B372" s="69"/>
    </row>
    <row r="373" spans="1:2" ht="12.75">
      <c r="A373" s="68"/>
      <c r="B373" s="69"/>
    </row>
  </sheetData>
  <sheetProtection password="CAF5" sheet="1" formatCells="0" formatColumns="0" formatRows="0"/>
  <printOptions gridLines="1"/>
  <pageMargins left="0.7874015748031497" right="0.75" top="0.984251968503937" bottom="0.984251968503937" header="0.5905511811023623" footer="0.5905511811023623"/>
  <pageSetup horizontalDpi="600" verticalDpi="600" orientation="portrait" paperSize="9" r:id="rId1"/>
  <rowBreaks count="1" manualBreakCount="1">
    <brk id="30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4"/>
  <sheetViews>
    <sheetView zoomScalePageLayoutView="0" workbookViewId="0" topLeftCell="A207">
      <selection activeCell="B235" sqref="B235"/>
    </sheetView>
  </sheetViews>
  <sheetFormatPr defaultColWidth="9.00390625" defaultRowHeight="12.75"/>
  <cols>
    <col min="1" max="1" width="6.125" style="22" customWidth="1"/>
    <col min="2" max="2" width="33.125" style="23" customWidth="1"/>
    <col min="3" max="3" width="9.125" style="23" customWidth="1"/>
    <col min="4" max="4" width="13.25390625" style="24" customWidth="1"/>
    <col min="5" max="5" width="13.25390625" style="29" customWidth="1"/>
    <col min="6" max="6" width="14.625" style="24" bestFit="1" customWidth="1"/>
    <col min="7" max="16384" width="9.125" style="25" customWidth="1"/>
  </cols>
  <sheetData>
    <row r="1" spans="1:6" s="5" customFormat="1" ht="12.75">
      <c r="A1" s="1"/>
      <c r="B1" s="2" t="s">
        <v>254</v>
      </c>
      <c r="C1" s="3"/>
      <c r="D1" s="4"/>
      <c r="E1" s="26"/>
      <c r="F1" s="4"/>
    </row>
    <row r="2" spans="1:6" s="5" customFormat="1" ht="12.75">
      <c r="A2" s="1"/>
      <c r="B2" s="6" t="s">
        <v>255</v>
      </c>
      <c r="C2" s="3"/>
      <c r="D2" s="4"/>
      <c r="E2" s="26"/>
      <c r="F2" s="4"/>
    </row>
    <row r="3" spans="1:6" s="5" customFormat="1" ht="12.75">
      <c r="A3" s="1"/>
      <c r="B3" s="2" t="s">
        <v>460</v>
      </c>
      <c r="C3" s="3"/>
      <c r="D3" s="4"/>
      <c r="E3" s="26"/>
      <c r="F3" s="4"/>
    </row>
    <row r="4" spans="1:6" s="5" customFormat="1" ht="12.75">
      <c r="A4" s="1"/>
      <c r="B4" s="2"/>
      <c r="C4" s="3"/>
      <c r="D4" s="4"/>
      <c r="E4" s="26"/>
      <c r="F4" s="4"/>
    </row>
    <row r="5" spans="1:6" s="9" customFormat="1" ht="12.75">
      <c r="A5" s="7" t="s">
        <v>256</v>
      </c>
      <c r="B5" s="7" t="s">
        <v>257</v>
      </c>
      <c r="C5" s="7" t="s">
        <v>258</v>
      </c>
      <c r="D5" s="8" t="s">
        <v>259</v>
      </c>
      <c r="E5" s="27" t="s">
        <v>260</v>
      </c>
      <c r="F5" s="8" t="s">
        <v>261</v>
      </c>
    </row>
    <row r="6" spans="1:6" s="9" customFormat="1" ht="12.75">
      <c r="A6" s="7"/>
      <c r="B6" s="7"/>
      <c r="C6" s="7"/>
      <c r="D6" s="8"/>
      <c r="E6" s="27"/>
      <c r="F6" s="8"/>
    </row>
    <row r="7" spans="1:6" s="5" customFormat="1" ht="12.75">
      <c r="A7" s="10" t="s">
        <v>0</v>
      </c>
      <c r="B7" s="2" t="s">
        <v>262</v>
      </c>
      <c r="C7" s="3"/>
      <c r="D7" s="4"/>
      <c r="E7" s="26"/>
      <c r="F7" s="4"/>
    </row>
    <row r="8" spans="1:6" s="5" customFormat="1" ht="12.75">
      <c r="A8" s="10"/>
      <c r="B8" s="2"/>
      <c r="C8" s="3"/>
      <c r="D8" s="4"/>
      <c r="E8" s="26"/>
      <c r="F8" s="4"/>
    </row>
    <row r="9" spans="1:6" s="5" customFormat="1" ht="12.75">
      <c r="A9" s="1" t="s">
        <v>192</v>
      </c>
      <c r="B9" s="3" t="s">
        <v>263</v>
      </c>
      <c r="C9" s="3"/>
      <c r="D9" s="4"/>
      <c r="E9" s="26"/>
      <c r="F9" s="4"/>
    </row>
    <row r="10" spans="1:6" s="5" customFormat="1" ht="12.75">
      <c r="A10" s="1"/>
      <c r="B10" s="3" t="s">
        <v>264</v>
      </c>
      <c r="C10" s="3"/>
      <c r="D10" s="4"/>
      <c r="E10" s="26"/>
      <c r="F10" s="4"/>
    </row>
    <row r="11" spans="1:6" s="5" customFormat="1" ht="12.75">
      <c r="A11" s="1"/>
      <c r="B11" s="3" t="s">
        <v>265</v>
      </c>
      <c r="C11" s="3"/>
      <c r="D11" s="4"/>
      <c r="E11" s="26"/>
      <c r="F11" s="4"/>
    </row>
    <row r="12" spans="1:6" s="5" customFormat="1" ht="12.75">
      <c r="A12" s="1"/>
      <c r="B12" s="3" t="s">
        <v>266</v>
      </c>
      <c r="C12" s="3"/>
      <c r="D12" s="4"/>
      <c r="E12" s="26"/>
      <c r="F12" s="4"/>
    </row>
    <row r="13" spans="1:6" s="5" customFormat="1" ht="12.75">
      <c r="A13" s="1"/>
      <c r="B13" s="3" t="s">
        <v>267</v>
      </c>
      <c r="C13" s="3"/>
      <c r="D13" s="4"/>
      <c r="E13" s="26"/>
      <c r="F13" s="4"/>
    </row>
    <row r="14" spans="1:6" s="5" customFormat="1" ht="12.75">
      <c r="A14" s="1"/>
      <c r="B14" s="11" t="s">
        <v>268</v>
      </c>
      <c r="C14" s="3"/>
      <c r="D14" s="4"/>
      <c r="E14" s="26"/>
      <c r="F14" s="4"/>
    </row>
    <row r="15" spans="1:6" s="5" customFormat="1" ht="12.75">
      <c r="A15" s="1"/>
      <c r="B15" s="3" t="s">
        <v>269</v>
      </c>
      <c r="C15" s="3"/>
      <c r="D15" s="4"/>
      <c r="E15" s="26"/>
      <c r="F15" s="4"/>
    </row>
    <row r="16" spans="1:6" s="5" customFormat="1" ht="12.75">
      <c r="A16" s="1"/>
      <c r="B16" s="3" t="s">
        <v>270</v>
      </c>
      <c r="C16" s="3"/>
      <c r="D16" s="4"/>
      <c r="E16" s="26"/>
      <c r="F16" s="4"/>
    </row>
    <row r="17" spans="1:6" s="5" customFormat="1" ht="12.75">
      <c r="A17" s="1"/>
      <c r="B17" s="3" t="s">
        <v>271</v>
      </c>
      <c r="C17" s="3"/>
      <c r="D17" s="4"/>
      <c r="E17" s="26"/>
      <c r="F17" s="4"/>
    </row>
    <row r="18" spans="1:6" s="5" customFormat="1" ht="12.75">
      <c r="A18" s="1"/>
      <c r="B18" s="11" t="s">
        <v>272</v>
      </c>
      <c r="C18" s="3"/>
      <c r="D18" s="4"/>
      <c r="E18" s="26"/>
      <c r="F18" s="4"/>
    </row>
    <row r="19" spans="1:6" s="5" customFormat="1" ht="12.75">
      <c r="A19" s="1"/>
      <c r="B19" s="3" t="s">
        <v>273</v>
      </c>
      <c r="C19" s="3"/>
      <c r="D19" s="4"/>
      <c r="E19" s="26"/>
      <c r="F19" s="4"/>
    </row>
    <row r="20" spans="1:6" s="5" customFormat="1" ht="12.75">
      <c r="A20" s="1"/>
      <c r="B20" s="3" t="s">
        <v>274</v>
      </c>
      <c r="C20" s="3"/>
      <c r="D20" s="4"/>
      <c r="E20" s="26"/>
      <c r="F20" s="4"/>
    </row>
    <row r="21" spans="1:6" s="5" customFormat="1" ht="12.75">
      <c r="A21" s="1"/>
      <c r="B21" s="3" t="s">
        <v>275</v>
      </c>
      <c r="C21" s="3"/>
      <c r="D21" s="4"/>
      <c r="E21" s="26"/>
      <c r="F21" s="4"/>
    </row>
    <row r="22" spans="1:6" s="5" customFormat="1" ht="12.75">
      <c r="A22" s="1"/>
      <c r="B22" s="3" t="s">
        <v>276</v>
      </c>
      <c r="C22" s="3"/>
      <c r="D22" s="4"/>
      <c r="E22" s="26"/>
      <c r="F22" s="4"/>
    </row>
    <row r="23" spans="1:6" s="5" customFormat="1" ht="12.75">
      <c r="A23" s="1"/>
      <c r="B23" s="11" t="s">
        <v>277</v>
      </c>
      <c r="C23" s="3"/>
      <c r="D23" s="4"/>
      <c r="E23" s="26"/>
      <c r="F23" s="4"/>
    </row>
    <row r="24" spans="1:6" s="5" customFormat="1" ht="12.75">
      <c r="A24" s="1"/>
      <c r="B24" s="3" t="s">
        <v>278</v>
      </c>
      <c r="C24" s="3"/>
      <c r="D24" s="4"/>
      <c r="E24" s="26"/>
      <c r="F24" s="4"/>
    </row>
    <row r="25" spans="1:6" s="5" customFormat="1" ht="12.75">
      <c r="A25" s="1"/>
      <c r="B25" s="3" t="s">
        <v>279</v>
      </c>
      <c r="C25" s="3"/>
      <c r="D25" s="4"/>
      <c r="E25" s="26"/>
      <c r="F25" s="4"/>
    </row>
    <row r="26" spans="1:6" s="5" customFormat="1" ht="12.75">
      <c r="A26" s="1"/>
      <c r="B26" s="3" t="s">
        <v>280</v>
      </c>
      <c r="C26" s="3"/>
      <c r="D26" s="4"/>
      <c r="E26" s="26"/>
      <c r="F26" s="4"/>
    </row>
    <row r="27" spans="1:6" s="5" customFormat="1" ht="12.75">
      <c r="A27" s="1"/>
      <c r="B27" s="3" t="s">
        <v>281</v>
      </c>
      <c r="C27" s="3"/>
      <c r="D27" s="4"/>
      <c r="E27" s="26"/>
      <c r="F27" s="4"/>
    </row>
    <row r="28" spans="1:6" s="5" customFormat="1" ht="12.75">
      <c r="A28" s="1"/>
      <c r="B28" s="11" t="s">
        <v>282</v>
      </c>
      <c r="C28" s="3"/>
      <c r="D28" s="4"/>
      <c r="E28" s="26"/>
      <c r="F28" s="4"/>
    </row>
    <row r="29" spans="1:6" s="5" customFormat="1" ht="12.75">
      <c r="A29" s="1"/>
      <c r="B29" s="3" t="s">
        <v>283</v>
      </c>
      <c r="C29" s="3"/>
      <c r="D29" s="4"/>
      <c r="E29" s="26"/>
      <c r="F29" s="4"/>
    </row>
    <row r="30" spans="1:6" s="5" customFormat="1" ht="12.75">
      <c r="A30" s="1"/>
      <c r="B30" s="3" t="s">
        <v>284</v>
      </c>
      <c r="C30" s="3"/>
      <c r="D30" s="4"/>
      <c r="E30" s="26"/>
      <c r="F30" s="4"/>
    </row>
    <row r="31" spans="1:6" s="5" customFormat="1" ht="12.75">
      <c r="A31" s="1"/>
      <c r="B31" s="3" t="s">
        <v>285</v>
      </c>
      <c r="C31" s="3"/>
      <c r="D31" s="4"/>
      <c r="E31" s="26"/>
      <c r="F31" s="4"/>
    </row>
    <row r="32" spans="1:6" s="5" customFormat="1" ht="12.75">
      <c r="A32" s="1"/>
      <c r="B32" s="11" t="s">
        <v>286</v>
      </c>
      <c r="C32" s="3"/>
      <c r="D32" s="4"/>
      <c r="E32" s="26"/>
      <c r="F32" s="4"/>
    </row>
    <row r="33" spans="1:6" s="5" customFormat="1" ht="12.75">
      <c r="A33" s="1"/>
      <c r="B33" s="3" t="s">
        <v>287</v>
      </c>
      <c r="C33" s="3"/>
      <c r="D33" s="4"/>
      <c r="E33" s="26"/>
      <c r="F33" s="4"/>
    </row>
    <row r="34" spans="1:6" s="5" customFormat="1" ht="12.75">
      <c r="A34" s="1"/>
      <c r="B34" s="3" t="s">
        <v>288</v>
      </c>
      <c r="C34" s="3" t="s">
        <v>78</v>
      </c>
      <c r="D34" s="4">
        <v>6</v>
      </c>
      <c r="E34" s="26"/>
      <c r="F34" s="4">
        <f>D34*E34</f>
        <v>0</v>
      </c>
    </row>
    <row r="35" spans="1:6" s="5" customFormat="1" ht="12.75">
      <c r="A35" s="1"/>
      <c r="B35" s="3"/>
      <c r="C35" s="3"/>
      <c r="D35" s="4"/>
      <c r="E35" s="26"/>
      <c r="F35" s="4"/>
    </row>
    <row r="36" spans="1:6" s="5" customFormat="1" ht="12.75">
      <c r="A36" s="1" t="s">
        <v>193</v>
      </c>
      <c r="B36" s="3" t="s">
        <v>289</v>
      </c>
      <c r="C36" s="3"/>
      <c r="D36" s="4"/>
      <c r="E36" s="26"/>
      <c r="F36" s="4"/>
    </row>
    <row r="37" spans="1:6" s="5" customFormat="1" ht="12.75">
      <c r="A37" s="1"/>
      <c r="B37" s="3" t="s">
        <v>290</v>
      </c>
      <c r="C37" s="3"/>
      <c r="D37" s="4"/>
      <c r="E37" s="26"/>
      <c r="F37" s="4"/>
    </row>
    <row r="38" spans="1:6" s="5" customFormat="1" ht="12.75">
      <c r="A38" s="1"/>
      <c r="B38" s="3" t="s">
        <v>265</v>
      </c>
      <c r="C38" s="3"/>
      <c r="D38" s="4"/>
      <c r="E38" s="26"/>
      <c r="F38" s="4"/>
    </row>
    <row r="39" spans="1:6" s="5" customFormat="1" ht="12.75">
      <c r="A39" s="1"/>
      <c r="B39" s="3" t="s">
        <v>266</v>
      </c>
      <c r="C39" s="3"/>
      <c r="D39" s="4"/>
      <c r="E39" s="26"/>
      <c r="F39" s="4"/>
    </row>
    <row r="40" spans="1:6" s="5" customFormat="1" ht="12.75">
      <c r="A40" s="1"/>
      <c r="B40" s="3" t="s">
        <v>291</v>
      </c>
      <c r="C40" s="3"/>
      <c r="D40" s="4"/>
      <c r="E40" s="26"/>
      <c r="F40" s="4"/>
    </row>
    <row r="41" spans="1:6" s="5" customFormat="1" ht="12.75">
      <c r="A41" s="1"/>
      <c r="B41" s="11" t="s">
        <v>268</v>
      </c>
      <c r="C41" s="3"/>
      <c r="D41" s="4"/>
      <c r="E41" s="26"/>
      <c r="F41" s="4"/>
    </row>
    <row r="42" spans="1:6" s="5" customFormat="1" ht="12.75">
      <c r="A42" s="1"/>
      <c r="B42" s="3" t="s">
        <v>292</v>
      </c>
      <c r="C42" s="3"/>
      <c r="D42" s="4"/>
      <c r="E42" s="26"/>
      <c r="F42" s="4"/>
    </row>
    <row r="43" spans="1:6" s="5" customFormat="1" ht="12.75">
      <c r="A43" s="1"/>
      <c r="B43" s="3" t="s">
        <v>293</v>
      </c>
      <c r="C43" s="3"/>
      <c r="D43" s="4"/>
      <c r="E43" s="26"/>
      <c r="F43" s="4"/>
    </row>
    <row r="44" spans="1:6" s="5" customFormat="1" ht="12.75">
      <c r="A44" s="1"/>
      <c r="B44" s="3" t="s">
        <v>271</v>
      </c>
      <c r="C44" s="3"/>
      <c r="D44" s="4"/>
      <c r="E44" s="26"/>
      <c r="F44" s="4"/>
    </row>
    <row r="45" spans="1:6" s="5" customFormat="1" ht="12.75">
      <c r="A45" s="1"/>
      <c r="B45" s="11" t="s">
        <v>272</v>
      </c>
      <c r="C45" s="3"/>
      <c r="D45" s="4"/>
      <c r="E45" s="26"/>
      <c r="F45" s="4"/>
    </row>
    <row r="46" spans="1:6" s="5" customFormat="1" ht="12.75">
      <c r="A46" s="1"/>
      <c r="B46" s="3" t="s">
        <v>273</v>
      </c>
      <c r="C46" s="3"/>
      <c r="D46" s="4"/>
      <c r="E46" s="26"/>
      <c r="F46" s="4"/>
    </row>
    <row r="47" spans="1:6" s="5" customFormat="1" ht="12.75">
      <c r="A47" s="1"/>
      <c r="B47" s="3" t="s">
        <v>274</v>
      </c>
      <c r="C47" s="3"/>
      <c r="D47" s="4"/>
      <c r="E47" s="26"/>
      <c r="F47" s="4"/>
    </row>
    <row r="48" spans="1:6" s="5" customFormat="1" ht="12.75">
      <c r="A48" s="1"/>
      <c r="B48" s="3" t="s">
        <v>275</v>
      </c>
      <c r="C48" s="3"/>
      <c r="D48" s="4"/>
      <c r="E48" s="26"/>
      <c r="F48" s="4"/>
    </row>
    <row r="49" spans="1:6" s="5" customFormat="1" ht="12.75">
      <c r="A49" s="1"/>
      <c r="B49" s="3" t="s">
        <v>276</v>
      </c>
      <c r="C49" s="3"/>
      <c r="D49" s="4"/>
      <c r="E49" s="26"/>
      <c r="F49" s="4"/>
    </row>
    <row r="50" spans="1:6" s="5" customFormat="1" ht="12.75">
      <c r="A50" s="1"/>
      <c r="B50" s="11" t="s">
        <v>277</v>
      </c>
      <c r="C50" s="3"/>
      <c r="D50" s="4"/>
      <c r="E50" s="26"/>
      <c r="F50" s="4"/>
    </row>
    <row r="51" spans="1:6" s="5" customFormat="1" ht="12.75">
      <c r="A51" s="1"/>
      <c r="B51" s="3" t="s">
        <v>278</v>
      </c>
      <c r="C51" s="3"/>
      <c r="D51" s="4"/>
      <c r="E51" s="26"/>
      <c r="F51" s="4"/>
    </row>
    <row r="52" spans="1:6" s="5" customFormat="1" ht="12.75">
      <c r="A52" s="1"/>
      <c r="B52" s="3" t="s">
        <v>279</v>
      </c>
      <c r="C52" s="3"/>
      <c r="D52" s="4"/>
      <c r="E52" s="26"/>
      <c r="F52" s="4"/>
    </row>
    <row r="53" spans="1:6" s="5" customFormat="1" ht="12.75">
      <c r="A53" s="1"/>
      <c r="B53" s="3" t="s">
        <v>280</v>
      </c>
      <c r="C53" s="3"/>
      <c r="D53" s="4"/>
      <c r="E53" s="26"/>
      <c r="F53" s="4"/>
    </row>
    <row r="54" spans="1:6" s="5" customFormat="1" ht="12.75">
      <c r="A54" s="1"/>
      <c r="B54" s="3" t="s">
        <v>281</v>
      </c>
      <c r="C54" s="3"/>
      <c r="D54" s="4"/>
      <c r="E54" s="26"/>
      <c r="F54" s="4"/>
    </row>
    <row r="55" spans="1:6" s="5" customFormat="1" ht="12.75">
      <c r="A55" s="1"/>
      <c r="B55" s="11" t="s">
        <v>282</v>
      </c>
      <c r="C55" s="3"/>
      <c r="D55" s="4"/>
      <c r="E55" s="26"/>
      <c r="F55" s="4"/>
    </row>
    <row r="56" spans="1:6" s="5" customFormat="1" ht="12.75">
      <c r="A56" s="1"/>
      <c r="B56" s="3" t="s">
        <v>294</v>
      </c>
      <c r="C56" s="3"/>
      <c r="D56" s="4"/>
      <c r="E56" s="26"/>
      <c r="F56" s="4"/>
    </row>
    <row r="57" spans="1:6" s="5" customFormat="1" ht="12.75">
      <c r="A57" s="1"/>
      <c r="B57" s="3" t="s">
        <v>295</v>
      </c>
      <c r="C57" s="3"/>
      <c r="D57" s="4"/>
      <c r="E57" s="26"/>
      <c r="F57" s="4"/>
    </row>
    <row r="58" spans="1:6" s="5" customFormat="1" ht="12.75">
      <c r="A58" s="1"/>
      <c r="B58" s="3" t="s">
        <v>296</v>
      </c>
      <c r="C58" s="3"/>
      <c r="D58" s="4"/>
      <c r="E58" s="26"/>
      <c r="F58" s="4"/>
    </row>
    <row r="59" spans="1:6" s="5" customFormat="1" ht="12.75">
      <c r="A59" s="1"/>
      <c r="B59" s="3" t="s">
        <v>297</v>
      </c>
      <c r="C59" s="3"/>
      <c r="D59" s="4"/>
      <c r="E59" s="26"/>
      <c r="F59" s="4"/>
    </row>
    <row r="60" spans="1:6" s="5" customFormat="1" ht="12.75">
      <c r="A60" s="1"/>
      <c r="B60" s="3" t="s">
        <v>298</v>
      </c>
      <c r="C60" s="3"/>
      <c r="D60" s="4"/>
      <c r="E60" s="26"/>
      <c r="F60" s="4"/>
    </row>
    <row r="61" spans="1:6" s="5" customFormat="1" ht="12.75">
      <c r="A61" s="1"/>
      <c r="B61" s="11" t="s">
        <v>299</v>
      </c>
      <c r="C61" s="3"/>
      <c r="D61" s="4"/>
      <c r="E61" s="26"/>
      <c r="F61" s="4"/>
    </row>
    <row r="62" spans="1:6" s="5" customFormat="1" ht="12.75">
      <c r="A62" s="1"/>
      <c r="B62" s="3" t="s">
        <v>287</v>
      </c>
      <c r="C62" s="3"/>
      <c r="D62" s="4"/>
      <c r="E62" s="26"/>
      <c r="F62" s="4"/>
    </row>
    <row r="63" spans="1:6" s="5" customFormat="1" ht="12.75">
      <c r="A63" s="1"/>
      <c r="B63" s="3" t="s">
        <v>288</v>
      </c>
      <c r="C63" s="3" t="s">
        <v>78</v>
      </c>
      <c r="D63" s="4">
        <v>24</v>
      </c>
      <c r="E63" s="26"/>
      <c r="F63" s="4">
        <f>D63*E63</f>
        <v>0</v>
      </c>
    </row>
    <row r="64" spans="1:6" s="5" customFormat="1" ht="12.75">
      <c r="A64" s="1"/>
      <c r="B64" s="3"/>
      <c r="C64" s="3"/>
      <c r="D64" s="4"/>
      <c r="E64" s="26"/>
      <c r="F64" s="4"/>
    </row>
    <row r="65" spans="1:6" s="5" customFormat="1" ht="12.75">
      <c r="A65" s="1" t="s">
        <v>194</v>
      </c>
      <c r="B65" s="3" t="s">
        <v>300</v>
      </c>
      <c r="C65" s="3"/>
      <c r="D65" s="4"/>
      <c r="E65" s="26"/>
      <c r="F65" s="4"/>
    </row>
    <row r="66" spans="1:6" s="5" customFormat="1" ht="12.75">
      <c r="A66" s="1"/>
      <c r="B66" s="3" t="s">
        <v>301</v>
      </c>
      <c r="C66" s="3"/>
      <c r="D66" s="4"/>
      <c r="E66" s="26"/>
      <c r="F66" s="4"/>
    </row>
    <row r="67" spans="1:6" s="5" customFormat="1" ht="12.75">
      <c r="A67" s="1"/>
      <c r="B67" s="3" t="s">
        <v>302</v>
      </c>
      <c r="C67" s="3" t="s">
        <v>303</v>
      </c>
      <c r="D67" s="4">
        <v>1</v>
      </c>
      <c r="E67" s="26"/>
      <c r="F67" s="4">
        <f>D67*E67</f>
        <v>0</v>
      </c>
    </row>
    <row r="68" spans="1:6" s="5" customFormat="1" ht="13.5" thickBot="1">
      <c r="A68" s="10"/>
      <c r="B68" s="2"/>
      <c r="C68" s="3"/>
      <c r="D68" s="4"/>
      <c r="E68" s="26"/>
      <c r="F68" s="4"/>
    </row>
    <row r="69" spans="1:6" s="5" customFormat="1" ht="13.5" thickBot="1">
      <c r="A69" s="10"/>
      <c r="B69" s="12" t="s">
        <v>304</v>
      </c>
      <c r="C69" s="13"/>
      <c r="D69" s="14"/>
      <c r="E69" s="28"/>
      <c r="F69" s="15">
        <f>SUM(F7:F68)</f>
        <v>0</v>
      </c>
    </row>
    <row r="70" spans="1:6" s="5" customFormat="1" ht="15">
      <c r="A70" s="10"/>
      <c r="B70" s="16" t="s">
        <v>305</v>
      </c>
      <c r="C70" s="3"/>
      <c r="D70" s="4"/>
      <c r="E70" s="26"/>
      <c r="F70" s="4"/>
    </row>
    <row r="71" spans="1:6" s="5" customFormat="1" ht="12.75">
      <c r="A71" s="10" t="s">
        <v>204</v>
      </c>
      <c r="B71" s="2" t="s">
        <v>306</v>
      </c>
      <c r="C71" s="3"/>
      <c r="D71" s="4"/>
      <c r="E71" s="26"/>
      <c r="F71" s="4"/>
    </row>
    <row r="72" spans="1:6" s="5" customFormat="1" ht="12.75">
      <c r="A72" s="10"/>
      <c r="B72" s="2"/>
      <c r="C72" s="3"/>
      <c r="D72" s="4"/>
      <c r="E72" s="26"/>
      <c r="F72" s="4"/>
    </row>
    <row r="73" spans="1:6" s="5" customFormat="1" ht="12.75">
      <c r="A73" s="1" t="s">
        <v>205</v>
      </c>
      <c r="B73" s="3" t="s">
        <v>307</v>
      </c>
      <c r="C73" s="3"/>
      <c r="D73" s="4"/>
      <c r="E73" s="26"/>
      <c r="F73" s="4"/>
    </row>
    <row r="74" spans="1:6" s="5" customFormat="1" ht="12.75">
      <c r="A74" s="1"/>
      <c r="B74" s="3" t="s">
        <v>308</v>
      </c>
      <c r="C74" s="3"/>
      <c r="D74" s="4"/>
      <c r="E74" s="26"/>
      <c r="F74" s="4"/>
    </row>
    <row r="75" spans="1:6" s="5" customFormat="1" ht="12.75">
      <c r="A75" s="1"/>
      <c r="B75" s="3" t="s">
        <v>309</v>
      </c>
      <c r="C75" s="3"/>
      <c r="D75" s="4"/>
      <c r="E75" s="26"/>
      <c r="F75" s="4"/>
    </row>
    <row r="76" spans="1:6" s="5" customFormat="1" ht="12.75">
      <c r="A76" s="1"/>
      <c r="B76" s="3" t="s">
        <v>310</v>
      </c>
      <c r="C76" s="3"/>
      <c r="D76" s="4"/>
      <c r="E76" s="26"/>
      <c r="F76" s="4"/>
    </row>
    <row r="77" spans="1:6" s="5" customFormat="1" ht="12.75">
      <c r="A77" s="1"/>
      <c r="B77" s="3" t="s">
        <v>311</v>
      </c>
      <c r="C77" s="3"/>
      <c r="D77" s="4"/>
      <c r="E77" s="26"/>
      <c r="F77" s="4"/>
    </row>
    <row r="78" spans="1:6" s="5" customFormat="1" ht="12.75">
      <c r="A78" s="1"/>
      <c r="B78" s="3" t="s">
        <v>312</v>
      </c>
      <c r="C78" s="3"/>
      <c r="D78" s="4"/>
      <c r="E78" s="26"/>
      <c r="F78" s="4"/>
    </row>
    <row r="79" spans="1:6" s="5" customFormat="1" ht="12.75">
      <c r="A79" s="1"/>
      <c r="B79" s="3" t="s">
        <v>313</v>
      </c>
      <c r="C79" s="3"/>
      <c r="D79" s="4"/>
      <c r="E79" s="26"/>
      <c r="F79" s="4"/>
    </row>
    <row r="80" spans="1:6" s="5" customFormat="1" ht="12.75">
      <c r="A80" s="1"/>
      <c r="B80" s="3" t="s">
        <v>314</v>
      </c>
      <c r="C80" s="3"/>
      <c r="D80" s="4"/>
      <c r="E80" s="26"/>
      <c r="F80" s="4"/>
    </row>
    <row r="81" spans="1:6" s="5" customFormat="1" ht="12.75">
      <c r="A81" s="1"/>
      <c r="B81" s="3" t="s">
        <v>315</v>
      </c>
      <c r="C81" s="3"/>
      <c r="D81" s="4"/>
      <c r="E81" s="26"/>
      <c r="F81" s="4"/>
    </row>
    <row r="82" spans="1:6" s="5" customFormat="1" ht="12.75">
      <c r="A82" s="1"/>
      <c r="B82" s="3" t="s">
        <v>316</v>
      </c>
      <c r="C82" s="3" t="s">
        <v>78</v>
      </c>
      <c r="D82" s="4">
        <v>30</v>
      </c>
      <c r="E82" s="26"/>
      <c r="F82" s="4">
        <f>D82*E82</f>
        <v>0</v>
      </c>
    </row>
    <row r="83" spans="1:6" s="5" customFormat="1" ht="12.75">
      <c r="A83" s="1"/>
      <c r="B83" s="3"/>
      <c r="C83" s="3"/>
      <c r="D83" s="4"/>
      <c r="E83" s="26"/>
      <c r="F83" s="4"/>
    </row>
    <row r="84" spans="1:6" s="5" customFormat="1" ht="12.75">
      <c r="A84" s="1" t="s">
        <v>206</v>
      </c>
      <c r="B84" s="3" t="s">
        <v>317</v>
      </c>
      <c r="C84" s="3"/>
      <c r="D84" s="4"/>
      <c r="E84" s="26"/>
      <c r="F84" s="4"/>
    </row>
    <row r="85" spans="1:6" s="5" customFormat="1" ht="12.75">
      <c r="A85" s="1"/>
      <c r="B85" s="3" t="s">
        <v>318</v>
      </c>
      <c r="C85" s="3" t="s">
        <v>78</v>
      </c>
      <c r="D85" s="4">
        <v>30</v>
      </c>
      <c r="E85" s="26"/>
      <c r="F85" s="4">
        <f>D85*E85</f>
        <v>0</v>
      </c>
    </row>
    <row r="86" spans="1:6" s="5" customFormat="1" ht="12.75">
      <c r="A86" s="1"/>
      <c r="B86" s="3"/>
      <c r="C86" s="3"/>
      <c r="D86" s="4"/>
      <c r="E86" s="26"/>
      <c r="F86" s="4"/>
    </row>
    <row r="87" spans="1:6" s="5" customFormat="1" ht="12.75">
      <c r="A87" s="1" t="s">
        <v>207</v>
      </c>
      <c r="B87" s="3" t="s">
        <v>319</v>
      </c>
      <c r="C87" s="3"/>
      <c r="D87" s="4"/>
      <c r="E87" s="26"/>
      <c r="F87" s="4"/>
    </row>
    <row r="88" spans="1:6" s="5" customFormat="1" ht="12.75">
      <c r="A88" s="1"/>
      <c r="B88" s="3" t="s">
        <v>320</v>
      </c>
      <c r="C88" s="3"/>
      <c r="D88" s="4"/>
      <c r="E88" s="26"/>
      <c r="F88" s="4"/>
    </row>
    <row r="89" spans="1:6" s="5" customFormat="1" ht="12.75">
      <c r="A89" s="1"/>
      <c r="B89" s="3" t="s">
        <v>321</v>
      </c>
      <c r="C89" s="3" t="s">
        <v>78</v>
      </c>
      <c r="D89" s="4">
        <v>30</v>
      </c>
      <c r="E89" s="26"/>
      <c r="F89" s="4">
        <f>D89*E89</f>
        <v>0</v>
      </c>
    </row>
    <row r="90" spans="1:6" s="5" customFormat="1" ht="13.5" thickBot="1">
      <c r="A90" s="1"/>
      <c r="B90" s="3"/>
      <c r="C90" s="3"/>
      <c r="D90" s="4"/>
      <c r="E90" s="26"/>
      <c r="F90" s="4"/>
    </row>
    <row r="91" spans="1:6" s="5" customFormat="1" ht="13.5" thickBot="1">
      <c r="A91" s="10"/>
      <c r="B91" s="12" t="s">
        <v>322</v>
      </c>
      <c r="C91" s="13"/>
      <c r="D91" s="14"/>
      <c r="E91" s="28"/>
      <c r="F91" s="15">
        <f>SUM(F71:F89)</f>
        <v>0</v>
      </c>
    </row>
    <row r="92" spans="1:6" s="5" customFormat="1" ht="12.75">
      <c r="A92" s="10"/>
      <c r="B92" s="3"/>
      <c r="C92" s="3"/>
      <c r="D92" s="4"/>
      <c r="E92" s="26"/>
      <c r="F92" s="4"/>
    </row>
    <row r="93" spans="1:6" s="5" customFormat="1" ht="12.75">
      <c r="A93" s="10" t="s">
        <v>212</v>
      </c>
      <c r="B93" s="2" t="s">
        <v>323</v>
      </c>
      <c r="C93" s="3"/>
      <c r="D93" s="4"/>
      <c r="E93" s="26"/>
      <c r="F93" s="4"/>
    </row>
    <row r="94" spans="1:6" s="5" customFormat="1" ht="12.75">
      <c r="A94" s="10"/>
      <c r="B94" s="2"/>
      <c r="C94" s="3"/>
      <c r="D94" s="4"/>
      <c r="E94" s="26"/>
      <c r="F94" s="4"/>
    </row>
    <row r="95" spans="1:6" s="5" customFormat="1" ht="12.75">
      <c r="A95" s="1" t="s">
        <v>213</v>
      </c>
      <c r="B95" s="3" t="s">
        <v>324</v>
      </c>
      <c r="C95" s="3"/>
      <c r="D95" s="4"/>
      <c r="E95" s="26"/>
      <c r="F95" s="4"/>
    </row>
    <row r="96" spans="1:6" s="5" customFormat="1" ht="12.75">
      <c r="A96" s="1"/>
      <c r="B96" s="3" t="s">
        <v>325</v>
      </c>
      <c r="C96" s="3"/>
      <c r="D96" s="4"/>
      <c r="E96" s="26"/>
      <c r="F96" s="4"/>
    </row>
    <row r="97" spans="1:6" s="5" customFormat="1" ht="12.75">
      <c r="A97" s="1"/>
      <c r="B97" s="3" t="s">
        <v>326</v>
      </c>
      <c r="C97" s="3"/>
      <c r="D97" s="4"/>
      <c r="E97" s="26"/>
      <c r="F97" s="4"/>
    </row>
    <row r="98" spans="1:6" s="5" customFormat="1" ht="12.75">
      <c r="A98" s="1"/>
      <c r="B98" s="3" t="s">
        <v>327</v>
      </c>
      <c r="C98" s="3"/>
      <c r="D98" s="4"/>
      <c r="E98" s="26"/>
      <c r="F98" s="4"/>
    </row>
    <row r="99" spans="1:6" s="5" customFormat="1" ht="12.75">
      <c r="A99" s="1"/>
      <c r="B99" s="3" t="s">
        <v>328</v>
      </c>
      <c r="C99" s="3" t="s">
        <v>329</v>
      </c>
      <c r="D99" s="4">
        <v>1053</v>
      </c>
      <c r="E99" s="26"/>
      <c r="F99" s="4">
        <f>D99*E99</f>
        <v>0</v>
      </c>
    </row>
    <row r="100" spans="1:6" s="5" customFormat="1" ht="12.75">
      <c r="A100" s="1"/>
      <c r="B100" s="3"/>
      <c r="C100" s="3"/>
      <c r="D100" s="4"/>
      <c r="E100" s="26"/>
      <c r="F100" s="4"/>
    </row>
    <row r="101" spans="1:6" s="5" customFormat="1" ht="12.75">
      <c r="A101" s="1" t="s">
        <v>214</v>
      </c>
      <c r="B101" s="3" t="s">
        <v>330</v>
      </c>
      <c r="C101" s="3"/>
      <c r="D101" s="4"/>
      <c r="E101" s="26"/>
      <c r="F101" s="4"/>
    </row>
    <row r="102" spans="1:6" s="5" customFormat="1" ht="12.75">
      <c r="A102" s="1"/>
      <c r="B102" s="3" t="s">
        <v>331</v>
      </c>
      <c r="C102" s="3" t="s">
        <v>329</v>
      </c>
      <c r="D102" s="4">
        <v>182</v>
      </c>
      <c r="E102" s="26"/>
      <c r="F102" s="4">
        <f>D102*E102</f>
        <v>0</v>
      </c>
    </row>
    <row r="103" spans="1:6" s="5" customFormat="1" ht="12.75">
      <c r="A103" s="1"/>
      <c r="B103" s="3"/>
      <c r="C103" s="3"/>
      <c r="D103" s="4"/>
      <c r="E103" s="26"/>
      <c r="F103" s="4"/>
    </row>
    <row r="104" spans="1:6" s="5" customFormat="1" ht="12.75">
      <c r="A104" s="1" t="s">
        <v>215</v>
      </c>
      <c r="B104" s="3" t="s">
        <v>332</v>
      </c>
      <c r="C104" s="3" t="s">
        <v>78</v>
      </c>
      <c r="D104" s="4">
        <v>26</v>
      </c>
      <c r="E104" s="26"/>
      <c r="F104" s="4">
        <f>D104*E104</f>
        <v>0</v>
      </c>
    </row>
    <row r="105" spans="1:6" s="5" customFormat="1" ht="13.5" thickBot="1">
      <c r="A105" s="1"/>
      <c r="B105" s="3"/>
      <c r="C105" s="3"/>
      <c r="D105" s="4"/>
      <c r="E105" s="26"/>
      <c r="F105" s="4"/>
    </row>
    <row r="106" spans="1:6" s="5" customFormat="1" ht="13.5" thickBot="1">
      <c r="A106" s="10"/>
      <c r="B106" s="12" t="s">
        <v>333</v>
      </c>
      <c r="C106" s="13"/>
      <c r="D106" s="14"/>
      <c r="E106" s="28"/>
      <c r="F106" s="15">
        <f>SUM(F93:F104)</f>
        <v>0</v>
      </c>
    </row>
    <row r="107" spans="1:6" s="5" customFormat="1" ht="12.75">
      <c r="A107" s="10"/>
      <c r="B107" s="3"/>
      <c r="C107" s="3"/>
      <c r="D107" s="4"/>
      <c r="E107" s="26"/>
      <c r="F107" s="4"/>
    </row>
    <row r="108" spans="1:6" s="5" customFormat="1" ht="12.75">
      <c r="A108" s="10" t="s">
        <v>221</v>
      </c>
      <c r="B108" s="2" t="s">
        <v>334</v>
      </c>
      <c r="C108" s="3"/>
      <c r="D108" s="4"/>
      <c r="E108" s="26"/>
      <c r="F108" s="4"/>
    </row>
    <row r="109" spans="1:6" s="5" customFormat="1" ht="12.75">
      <c r="A109" s="10"/>
      <c r="B109" s="2"/>
      <c r="C109" s="3"/>
      <c r="D109" s="4"/>
      <c r="E109" s="26"/>
      <c r="F109" s="4"/>
    </row>
    <row r="110" spans="1:6" s="5" customFormat="1" ht="12.75">
      <c r="A110" s="1" t="s">
        <v>222</v>
      </c>
      <c r="B110" s="3" t="s">
        <v>335</v>
      </c>
      <c r="C110" s="3"/>
      <c r="D110" s="4"/>
      <c r="E110" s="26"/>
      <c r="F110" s="4"/>
    </row>
    <row r="111" spans="1:6" s="5" customFormat="1" ht="12.75">
      <c r="A111" s="1"/>
      <c r="B111" s="3" t="s">
        <v>336</v>
      </c>
      <c r="C111" s="3"/>
      <c r="D111" s="4"/>
      <c r="E111" s="26"/>
      <c r="F111" s="4"/>
    </row>
    <row r="112" spans="1:6" s="5" customFormat="1" ht="12.75">
      <c r="A112" s="1"/>
      <c r="B112" s="3" t="s">
        <v>337</v>
      </c>
      <c r="C112" s="3"/>
      <c r="D112" s="4"/>
      <c r="E112" s="26"/>
      <c r="F112" s="4"/>
    </row>
    <row r="113" spans="1:6" s="5" customFormat="1" ht="12.75">
      <c r="A113" s="1"/>
      <c r="B113" s="3" t="s">
        <v>338</v>
      </c>
      <c r="C113" s="3"/>
      <c r="D113" s="4"/>
      <c r="E113" s="26"/>
      <c r="F113" s="4"/>
    </row>
    <row r="114" spans="1:6" s="5" customFormat="1" ht="12.75">
      <c r="A114" s="1"/>
      <c r="B114" s="3" t="s">
        <v>339</v>
      </c>
      <c r="C114" s="3"/>
      <c r="D114" s="4"/>
      <c r="E114" s="26"/>
      <c r="F114" s="4"/>
    </row>
    <row r="115" spans="1:6" s="5" customFormat="1" ht="12.75">
      <c r="A115" s="1"/>
      <c r="B115" s="3" t="s">
        <v>340</v>
      </c>
      <c r="C115" s="3"/>
      <c r="D115" s="4"/>
      <c r="E115" s="26"/>
      <c r="F115" s="4"/>
    </row>
    <row r="116" spans="1:6" s="5" customFormat="1" ht="12.75">
      <c r="A116" s="1"/>
      <c r="B116" s="3" t="s">
        <v>341</v>
      </c>
      <c r="C116" s="3" t="s">
        <v>329</v>
      </c>
      <c r="D116" s="4">
        <v>1000</v>
      </c>
      <c r="E116" s="26"/>
      <c r="F116" s="4">
        <f>D116*E116</f>
        <v>0</v>
      </c>
    </row>
    <row r="117" spans="1:6" s="5" customFormat="1" ht="12.75">
      <c r="A117" s="1"/>
      <c r="B117" s="3"/>
      <c r="C117" s="3"/>
      <c r="D117" s="4"/>
      <c r="E117" s="26"/>
      <c r="F117" s="4"/>
    </row>
    <row r="118" spans="1:6" s="5" customFormat="1" ht="12.75">
      <c r="A118" s="1" t="s">
        <v>223</v>
      </c>
      <c r="B118" s="3" t="s">
        <v>342</v>
      </c>
      <c r="C118" s="3"/>
      <c r="D118" s="4"/>
      <c r="E118" s="26"/>
      <c r="F118" s="4"/>
    </row>
    <row r="119" spans="1:6" s="5" customFormat="1" ht="12.75">
      <c r="A119" s="1"/>
      <c r="B119" s="3" t="s">
        <v>343</v>
      </c>
      <c r="C119" s="3"/>
      <c r="D119" s="4"/>
      <c r="E119" s="26"/>
      <c r="F119" s="4"/>
    </row>
    <row r="120" spans="1:6" s="5" customFormat="1" ht="12.75">
      <c r="A120" s="1"/>
      <c r="B120" s="3" t="s">
        <v>344</v>
      </c>
      <c r="C120" s="3"/>
      <c r="D120" s="4"/>
      <c r="E120" s="26"/>
      <c r="F120" s="4"/>
    </row>
    <row r="121" spans="1:6" s="5" customFormat="1" ht="12.75">
      <c r="A121" s="1"/>
      <c r="B121" s="3" t="s">
        <v>345</v>
      </c>
      <c r="C121" s="3" t="s">
        <v>78</v>
      </c>
      <c r="D121" s="4">
        <v>30</v>
      </c>
      <c r="E121" s="26"/>
      <c r="F121" s="4">
        <f>D121*E121</f>
        <v>0</v>
      </c>
    </row>
    <row r="122" spans="1:6" s="5" customFormat="1" ht="13.5" thickBot="1">
      <c r="A122" s="1"/>
      <c r="B122" s="3"/>
      <c r="C122" s="3"/>
      <c r="D122" s="4"/>
      <c r="E122" s="26"/>
      <c r="F122" s="4"/>
    </row>
    <row r="123" spans="1:6" s="5" customFormat="1" ht="13.5" thickBot="1">
      <c r="A123" s="10"/>
      <c r="B123" s="12" t="s">
        <v>346</v>
      </c>
      <c r="C123" s="13"/>
      <c r="D123" s="14"/>
      <c r="E123" s="28"/>
      <c r="F123" s="15">
        <f>SUM(F108:F121)</f>
        <v>0</v>
      </c>
    </row>
    <row r="124" spans="1:6" s="5" customFormat="1" ht="12.75">
      <c r="A124" s="10"/>
      <c r="B124" s="3"/>
      <c r="C124" s="3"/>
      <c r="D124" s="4"/>
      <c r="E124" s="26"/>
      <c r="F124" s="4"/>
    </row>
    <row r="125" spans="1:6" s="5" customFormat="1" ht="12.75">
      <c r="A125" s="10" t="s">
        <v>231</v>
      </c>
      <c r="B125" s="2" t="s">
        <v>347</v>
      </c>
      <c r="C125" s="3"/>
      <c r="D125" s="4"/>
      <c r="E125" s="26"/>
      <c r="F125" s="4"/>
    </row>
    <row r="126" spans="1:6" s="5" customFormat="1" ht="12.75">
      <c r="A126" s="10"/>
      <c r="B126" s="2"/>
      <c r="C126" s="3"/>
      <c r="D126" s="4"/>
      <c r="E126" s="26"/>
      <c r="F126" s="4"/>
    </row>
    <row r="127" spans="1:6" s="5" customFormat="1" ht="12.75">
      <c r="A127" s="1" t="s">
        <v>129</v>
      </c>
      <c r="B127" s="3" t="s">
        <v>348</v>
      </c>
      <c r="C127" s="3"/>
      <c r="D127" s="4"/>
      <c r="E127" s="26"/>
      <c r="F127" s="4"/>
    </row>
    <row r="128" spans="1:6" s="5" customFormat="1" ht="12.75">
      <c r="A128" s="1"/>
      <c r="B128" s="3" t="s">
        <v>349</v>
      </c>
      <c r="C128" s="3" t="s">
        <v>329</v>
      </c>
      <c r="D128" s="4">
        <v>812</v>
      </c>
      <c r="E128" s="26"/>
      <c r="F128" s="4">
        <f>D128*E128</f>
        <v>0</v>
      </c>
    </row>
    <row r="129" spans="1:6" s="5" customFormat="1" ht="12.75">
      <c r="A129" s="1"/>
      <c r="B129" s="3"/>
      <c r="C129" s="3"/>
      <c r="D129" s="4"/>
      <c r="E129" s="26"/>
      <c r="F129" s="4"/>
    </row>
    <row r="130" spans="1:6" s="5" customFormat="1" ht="12.75">
      <c r="A130" s="1" t="s">
        <v>232</v>
      </c>
      <c r="B130" s="3" t="s">
        <v>350</v>
      </c>
      <c r="C130" s="3"/>
      <c r="D130" s="4"/>
      <c r="E130" s="26"/>
      <c r="F130" s="4"/>
    </row>
    <row r="131" spans="1:6" s="5" customFormat="1" ht="12.75">
      <c r="A131" s="1"/>
      <c r="B131" s="3" t="s">
        <v>351</v>
      </c>
      <c r="C131" s="3"/>
      <c r="D131" s="4"/>
      <c r="E131" s="26"/>
      <c r="F131" s="4"/>
    </row>
    <row r="132" spans="1:6" s="5" customFormat="1" ht="12.75">
      <c r="A132" s="1"/>
      <c r="B132" s="3" t="s">
        <v>352</v>
      </c>
      <c r="C132" s="3"/>
      <c r="D132" s="4"/>
      <c r="E132" s="26"/>
      <c r="F132" s="4"/>
    </row>
    <row r="133" spans="1:6" s="5" customFormat="1" ht="12.75">
      <c r="A133" s="1"/>
      <c r="B133" s="3" t="s">
        <v>353</v>
      </c>
      <c r="C133" s="3" t="s">
        <v>11</v>
      </c>
      <c r="D133" s="4">
        <v>406</v>
      </c>
      <c r="E133" s="26"/>
      <c r="F133" s="4">
        <f>D133*E133</f>
        <v>0</v>
      </c>
    </row>
    <row r="134" spans="1:6" s="5" customFormat="1" ht="12.75">
      <c r="A134" s="1"/>
      <c r="B134" s="3"/>
      <c r="C134" s="3"/>
      <c r="D134" s="4"/>
      <c r="E134" s="26"/>
      <c r="F134" s="4"/>
    </row>
    <row r="135" spans="1:6" s="5" customFormat="1" ht="12.75">
      <c r="A135" s="1" t="s">
        <v>233</v>
      </c>
      <c r="B135" s="3" t="s">
        <v>354</v>
      </c>
      <c r="C135" s="3"/>
      <c r="D135" s="4"/>
      <c r="E135" s="26"/>
      <c r="F135" s="4"/>
    </row>
    <row r="136" spans="1:6" s="5" customFormat="1" ht="12.75">
      <c r="A136" s="1"/>
      <c r="B136" s="3" t="s">
        <v>355</v>
      </c>
      <c r="C136" s="3"/>
      <c r="D136" s="4"/>
      <c r="E136" s="26"/>
      <c r="F136" s="4"/>
    </row>
    <row r="137" spans="1:6" s="5" customFormat="1" ht="12.75">
      <c r="A137" s="1"/>
      <c r="B137" s="3" t="s">
        <v>356</v>
      </c>
      <c r="C137" s="3" t="s">
        <v>11</v>
      </c>
      <c r="D137" s="4">
        <v>55</v>
      </c>
      <c r="E137" s="26"/>
      <c r="F137" s="4">
        <f>D137*E137</f>
        <v>0</v>
      </c>
    </row>
    <row r="138" spans="1:6" s="5" customFormat="1" ht="12.75">
      <c r="A138" s="1"/>
      <c r="B138" s="3"/>
      <c r="C138" s="3"/>
      <c r="D138" s="4"/>
      <c r="E138" s="26"/>
      <c r="F138" s="4"/>
    </row>
    <row r="139" spans="1:6" s="5" customFormat="1" ht="12.75">
      <c r="A139" s="1" t="s">
        <v>234</v>
      </c>
      <c r="B139" s="3" t="s">
        <v>357</v>
      </c>
      <c r="C139" s="3"/>
      <c r="D139" s="4"/>
      <c r="E139" s="26"/>
      <c r="F139" s="4"/>
    </row>
    <row r="140" spans="1:6" s="5" customFormat="1" ht="12.75">
      <c r="A140" s="1"/>
      <c r="B140" s="3" t="s">
        <v>358</v>
      </c>
      <c r="C140" s="3"/>
      <c r="D140" s="4"/>
      <c r="E140" s="26"/>
      <c r="F140" s="4"/>
    </row>
    <row r="141" spans="1:6" s="5" customFormat="1" ht="12.75">
      <c r="A141" s="1"/>
      <c r="B141" s="3" t="s">
        <v>359</v>
      </c>
      <c r="C141" s="3"/>
      <c r="D141" s="4"/>
      <c r="E141" s="26"/>
      <c r="F141" s="4"/>
    </row>
    <row r="142" spans="1:6" s="5" customFormat="1" ht="12.75">
      <c r="A142" s="1"/>
      <c r="B142" s="3" t="s">
        <v>360</v>
      </c>
      <c r="C142" s="3" t="s">
        <v>11</v>
      </c>
      <c r="D142" s="4">
        <v>65</v>
      </c>
      <c r="E142" s="26"/>
      <c r="F142" s="4">
        <f>D142*E142</f>
        <v>0</v>
      </c>
    </row>
    <row r="143" spans="1:6" s="5" customFormat="1" ht="12.75">
      <c r="A143" s="1"/>
      <c r="B143" s="3"/>
      <c r="C143" s="3"/>
      <c r="D143" s="4"/>
      <c r="E143" s="26"/>
      <c r="F143" s="4"/>
    </row>
    <row r="144" spans="1:6" s="5" customFormat="1" ht="12.75">
      <c r="A144" s="1" t="s">
        <v>361</v>
      </c>
      <c r="B144" s="3" t="s">
        <v>362</v>
      </c>
      <c r="C144" s="3"/>
      <c r="D144" s="4"/>
      <c r="E144" s="26"/>
      <c r="F144" s="4"/>
    </row>
    <row r="145" spans="1:6" s="5" customFormat="1" ht="12.75">
      <c r="A145" s="1"/>
      <c r="B145" s="3" t="s">
        <v>363</v>
      </c>
      <c r="C145" s="3"/>
      <c r="D145" s="4"/>
      <c r="E145" s="26"/>
      <c r="F145" s="4"/>
    </row>
    <row r="146" spans="1:6" s="5" customFormat="1" ht="12.75">
      <c r="A146" s="1"/>
      <c r="B146" s="3" t="s">
        <v>364</v>
      </c>
      <c r="C146" s="3" t="s">
        <v>11</v>
      </c>
      <c r="D146" s="4">
        <v>341</v>
      </c>
      <c r="E146" s="26"/>
      <c r="F146" s="4">
        <f>D146*E146</f>
        <v>0</v>
      </c>
    </row>
    <row r="147" spans="1:6" s="5" customFormat="1" ht="12.75">
      <c r="A147" s="1"/>
      <c r="B147" s="3"/>
      <c r="C147" s="3"/>
      <c r="D147" s="4"/>
      <c r="E147" s="26"/>
      <c r="F147" s="4"/>
    </row>
    <row r="148" spans="1:6" s="5" customFormat="1" ht="12.75">
      <c r="A148" s="1" t="s">
        <v>365</v>
      </c>
      <c r="B148" s="3" t="s">
        <v>366</v>
      </c>
      <c r="C148" s="3"/>
      <c r="D148" s="4"/>
      <c r="E148" s="26"/>
      <c r="F148" s="4"/>
    </row>
    <row r="149" spans="1:6" s="5" customFormat="1" ht="12.75">
      <c r="A149" s="1"/>
      <c r="B149" s="3" t="s">
        <v>367</v>
      </c>
      <c r="C149" s="3" t="s">
        <v>329</v>
      </c>
      <c r="D149" s="4">
        <v>180</v>
      </c>
      <c r="E149" s="26"/>
      <c r="F149" s="4">
        <f>D149*E149</f>
        <v>0</v>
      </c>
    </row>
    <row r="150" spans="1:6" s="5" customFormat="1" ht="12.75">
      <c r="A150" s="1"/>
      <c r="B150" s="3"/>
      <c r="C150" s="3"/>
      <c r="D150" s="4"/>
      <c r="E150" s="26"/>
      <c r="F150" s="4"/>
    </row>
    <row r="151" spans="1:6" s="5" customFormat="1" ht="12.75">
      <c r="A151" s="1" t="s">
        <v>368</v>
      </c>
      <c r="B151" s="3" t="s">
        <v>369</v>
      </c>
      <c r="C151" s="3"/>
      <c r="D151" s="4"/>
      <c r="E151" s="26"/>
      <c r="F151" s="4"/>
    </row>
    <row r="152" spans="1:6" s="5" customFormat="1" ht="12.75">
      <c r="A152" s="1"/>
      <c r="B152" s="3" t="s">
        <v>370</v>
      </c>
      <c r="C152" s="3" t="s">
        <v>11</v>
      </c>
      <c r="D152" s="4">
        <v>4</v>
      </c>
      <c r="E152" s="26"/>
      <c r="F152" s="4">
        <f>D152*E152</f>
        <v>0</v>
      </c>
    </row>
    <row r="153" spans="1:6" s="5" customFormat="1" ht="12.75">
      <c r="A153" s="1"/>
      <c r="B153" s="3"/>
      <c r="C153" s="3"/>
      <c r="D153" s="4"/>
      <c r="E153" s="26"/>
      <c r="F153" s="4"/>
    </row>
    <row r="154" spans="1:6" s="5" customFormat="1" ht="12.75">
      <c r="A154" s="1" t="s">
        <v>371</v>
      </c>
      <c r="B154" s="3" t="s">
        <v>372</v>
      </c>
      <c r="C154" s="3"/>
      <c r="D154" s="4"/>
      <c r="E154" s="26"/>
      <c r="F154" s="4"/>
    </row>
    <row r="155" spans="1:6" s="5" customFormat="1" ht="12.75">
      <c r="A155" s="1"/>
      <c r="B155" s="3" t="s">
        <v>373</v>
      </c>
      <c r="C155" s="3"/>
      <c r="D155" s="4"/>
      <c r="E155" s="26"/>
      <c r="F155" s="4"/>
    </row>
    <row r="156" spans="1:6" s="5" customFormat="1" ht="12.75">
      <c r="A156" s="1"/>
      <c r="B156" s="3" t="s">
        <v>374</v>
      </c>
      <c r="C156" s="3"/>
      <c r="D156" s="4"/>
      <c r="E156" s="26"/>
      <c r="F156" s="4"/>
    </row>
    <row r="157" spans="1:6" s="5" customFormat="1" ht="12.75">
      <c r="A157" s="1"/>
      <c r="B157" s="3" t="s">
        <v>375</v>
      </c>
      <c r="C157" s="3" t="s">
        <v>329</v>
      </c>
      <c r="D157" s="4">
        <v>60</v>
      </c>
      <c r="E157" s="26"/>
      <c r="F157" s="4">
        <f>D157*E157</f>
        <v>0</v>
      </c>
    </row>
    <row r="158" spans="1:6" s="5" customFormat="1" ht="12.75">
      <c r="A158" s="1"/>
      <c r="B158" s="3"/>
      <c r="C158" s="3"/>
      <c r="D158" s="4"/>
      <c r="E158" s="26"/>
      <c r="F158" s="4"/>
    </row>
    <row r="159" spans="1:6" s="5" customFormat="1" ht="12.75">
      <c r="A159" s="1" t="s">
        <v>376</v>
      </c>
      <c r="B159" s="3" t="s">
        <v>377</v>
      </c>
      <c r="C159" s="3"/>
      <c r="D159" s="4"/>
      <c r="E159" s="26"/>
      <c r="F159" s="4"/>
    </row>
    <row r="160" spans="1:6" s="5" customFormat="1" ht="12.75">
      <c r="A160" s="1"/>
      <c r="B160" s="3" t="s">
        <v>378</v>
      </c>
      <c r="C160" s="3" t="s">
        <v>329</v>
      </c>
      <c r="D160" s="4">
        <v>812</v>
      </c>
      <c r="E160" s="26"/>
      <c r="F160" s="4">
        <f>D160*E160</f>
        <v>0</v>
      </c>
    </row>
    <row r="161" spans="1:6" s="5" customFormat="1" ht="12.75">
      <c r="A161" s="1"/>
      <c r="B161" s="3"/>
      <c r="C161" s="3"/>
      <c r="D161" s="4"/>
      <c r="E161" s="26"/>
      <c r="F161" s="4"/>
    </row>
    <row r="162" spans="1:6" s="5" customFormat="1" ht="12.75">
      <c r="A162" s="1" t="s">
        <v>379</v>
      </c>
      <c r="B162" s="3" t="s">
        <v>380</v>
      </c>
      <c r="C162" s="3"/>
      <c r="D162" s="4"/>
      <c r="E162" s="26"/>
      <c r="F162" s="4"/>
    </row>
    <row r="163" spans="1:6" s="5" customFormat="1" ht="12.75">
      <c r="A163" s="1"/>
      <c r="B163" s="3" t="s">
        <v>381</v>
      </c>
      <c r="C163" s="3" t="s">
        <v>329</v>
      </c>
      <c r="D163" s="4">
        <v>812</v>
      </c>
      <c r="E163" s="26"/>
      <c r="F163" s="4">
        <f>D163*E163</f>
        <v>0</v>
      </c>
    </row>
    <row r="164" spans="1:6" s="5" customFormat="1" ht="12.75">
      <c r="A164" s="1"/>
      <c r="B164" s="3"/>
      <c r="C164" s="3"/>
      <c r="D164" s="4"/>
      <c r="E164" s="26"/>
      <c r="F164" s="4"/>
    </row>
    <row r="165" spans="1:6" s="5" customFormat="1" ht="12.75">
      <c r="A165" s="1" t="s">
        <v>382</v>
      </c>
      <c r="B165" s="3" t="s">
        <v>383</v>
      </c>
      <c r="C165" s="3"/>
      <c r="D165" s="4"/>
      <c r="E165" s="26"/>
      <c r="F165" s="4"/>
    </row>
    <row r="166" spans="1:6" s="5" customFormat="1" ht="12.75">
      <c r="A166" s="1"/>
      <c r="B166" s="3" t="s">
        <v>384</v>
      </c>
      <c r="C166" s="3"/>
      <c r="D166" s="4"/>
      <c r="E166" s="26"/>
      <c r="F166" s="4"/>
    </row>
    <row r="167" spans="1:6" s="5" customFormat="1" ht="12.75">
      <c r="A167" s="1"/>
      <c r="B167" s="3" t="s">
        <v>385</v>
      </c>
      <c r="C167" s="3" t="s">
        <v>78</v>
      </c>
      <c r="D167" s="4">
        <v>6</v>
      </c>
      <c r="E167" s="26"/>
      <c r="F167" s="4">
        <f>D167*E167</f>
        <v>0</v>
      </c>
    </row>
    <row r="168" spans="1:6" s="5" customFormat="1" ht="12.75">
      <c r="A168" s="1"/>
      <c r="B168" s="3"/>
      <c r="C168" s="3"/>
      <c r="D168" s="4"/>
      <c r="E168" s="26"/>
      <c r="F168" s="4"/>
    </row>
    <row r="169" spans="1:6" s="5" customFormat="1" ht="12.75">
      <c r="A169" s="1" t="s">
        <v>386</v>
      </c>
      <c r="B169" s="3" t="s">
        <v>387</v>
      </c>
      <c r="C169" s="3"/>
      <c r="D169" s="4"/>
      <c r="E169" s="26"/>
      <c r="F169" s="4"/>
    </row>
    <row r="170" spans="1:6" s="5" customFormat="1" ht="12.75">
      <c r="A170" s="1"/>
      <c r="B170" s="3" t="s">
        <v>388</v>
      </c>
      <c r="C170" s="3"/>
      <c r="D170" s="4"/>
      <c r="E170" s="26"/>
      <c r="F170" s="4"/>
    </row>
    <row r="171" spans="1:6" s="5" customFormat="1" ht="12.75">
      <c r="A171" s="1"/>
      <c r="B171" s="3" t="s">
        <v>389</v>
      </c>
      <c r="C171" s="3"/>
      <c r="D171" s="4"/>
      <c r="E171" s="26"/>
      <c r="F171" s="4"/>
    </row>
    <row r="172" spans="1:6" s="5" customFormat="1" ht="12.75">
      <c r="A172" s="1"/>
      <c r="B172" s="3" t="s">
        <v>390</v>
      </c>
      <c r="C172" s="3" t="s">
        <v>78</v>
      </c>
      <c r="D172" s="4">
        <v>30</v>
      </c>
      <c r="E172" s="26"/>
      <c r="F172" s="4">
        <f>D172*E172</f>
        <v>0</v>
      </c>
    </row>
    <row r="173" spans="1:6" s="5" customFormat="1" ht="12.75">
      <c r="A173" s="1"/>
      <c r="B173" s="3"/>
      <c r="C173" s="3"/>
      <c r="D173" s="4"/>
      <c r="E173" s="26"/>
      <c r="F173" s="4"/>
    </row>
    <row r="174" spans="1:6" s="5" customFormat="1" ht="12.75">
      <c r="A174" s="1" t="s">
        <v>391</v>
      </c>
      <c r="B174" s="3" t="s">
        <v>392</v>
      </c>
      <c r="C174" s="3"/>
      <c r="D174" s="4"/>
      <c r="E174" s="26"/>
      <c r="F174" s="4"/>
    </row>
    <row r="175" spans="1:6" s="5" customFormat="1" ht="12.75">
      <c r="A175" s="1"/>
      <c r="B175" s="3" t="s">
        <v>393</v>
      </c>
      <c r="C175" s="3"/>
      <c r="D175" s="4"/>
      <c r="E175" s="26"/>
      <c r="F175" s="4"/>
    </row>
    <row r="176" spans="1:6" s="5" customFormat="1" ht="12.75">
      <c r="A176" s="1"/>
      <c r="B176" s="3" t="s">
        <v>394</v>
      </c>
      <c r="C176" s="3" t="s">
        <v>11</v>
      </c>
      <c r="D176" s="4">
        <v>65</v>
      </c>
      <c r="E176" s="26"/>
      <c r="F176" s="4">
        <f>D176*E176</f>
        <v>0</v>
      </c>
    </row>
    <row r="177" spans="1:6" s="5" customFormat="1" ht="12.75">
      <c r="A177" s="1"/>
      <c r="B177" s="3"/>
      <c r="C177" s="3"/>
      <c r="D177" s="4"/>
      <c r="E177" s="26"/>
      <c r="F177" s="4"/>
    </row>
    <row r="178" spans="1:6" s="5" customFormat="1" ht="12.75">
      <c r="A178" s="1" t="s">
        <v>395</v>
      </c>
      <c r="B178" s="3" t="s">
        <v>396</v>
      </c>
      <c r="C178" s="3"/>
      <c r="D178" s="4"/>
      <c r="E178" s="26"/>
      <c r="F178" s="4"/>
    </row>
    <row r="179" spans="1:6" s="5" customFormat="1" ht="12.75">
      <c r="A179" s="1"/>
      <c r="B179" s="3" t="s">
        <v>397</v>
      </c>
      <c r="C179" s="3" t="s">
        <v>12</v>
      </c>
      <c r="D179" s="4">
        <v>812</v>
      </c>
      <c r="E179" s="26"/>
      <c r="F179" s="4">
        <f>D179*E179</f>
        <v>0</v>
      </c>
    </row>
    <row r="180" spans="1:6" s="5" customFormat="1" ht="13.5" thickBot="1">
      <c r="A180" s="1"/>
      <c r="B180" s="3"/>
      <c r="C180" s="3"/>
      <c r="D180" s="4"/>
      <c r="E180" s="26"/>
      <c r="F180" s="4"/>
    </row>
    <row r="181" spans="1:6" s="5" customFormat="1" ht="13.5" thickBot="1">
      <c r="A181" s="10"/>
      <c r="B181" s="12" t="s">
        <v>398</v>
      </c>
      <c r="C181" s="13"/>
      <c r="D181" s="14"/>
      <c r="E181" s="28"/>
      <c r="F181" s="15">
        <f>SUM(F125:F179)</f>
        <v>0</v>
      </c>
    </row>
    <row r="182" spans="1:6" s="5" customFormat="1" ht="12.75">
      <c r="A182" s="10"/>
      <c r="B182" s="3"/>
      <c r="C182" s="3"/>
      <c r="D182" s="4"/>
      <c r="E182" s="26"/>
      <c r="F182" s="4"/>
    </row>
    <row r="183" spans="1:6" s="5" customFormat="1" ht="12.75">
      <c r="A183" s="10" t="s">
        <v>235</v>
      </c>
      <c r="B183" s="2" t="s">
        <v>399</v>
      </c>
      <c r="C183" s="3"/>
      <c r="D183" s="4"/>
      <c r="E183" s="26"/>
      <c r="F183" s="4"/>
    </row>
    <row r="184" spans="1:6" s="5" customFormat="1" ht="12.75">
      <c r="A184" s="10"/>
      <c r="B184" s="2"/>
      <c r="C184" s="3"/>
      <c r="D184" s="4"/>
      <c r="E184" s="26"/>
      <c r="F184" s="4"/>
    </row>
    <row r="185" spans="1:6" s="5" customFormat="1" ht="12.75">
      <c r="A185" s="1" t="s">
        <v>236</v>
      </c>
      <c r="B185" s="3" t="s">
        <v>400</v>
      </c>
      <c r="C185" s="3"/>
      <c r="D185" s="4"/>
      <c r="E185" s="26"/>
      <c r="F185" s="4"/>
    </row>
    <row r="186" spans="1:6" s="5" customFormat="1" ht="12.75">
      <c r="A186" s="1"/>
      <c r="B186" s="3" t="s">
        <v>401</v>
      </c>
      <c r="C186" s="3"/>
      <c r="D186" s="4"/>
      <c r="E186" s="26"/>
      <c r="F186" s="4"/>
    </row>
    <row r="187" spans="1:6" s="5" customFormat="1" ht="12.75">
      <c r="A187" s="1"/>
      <c r="B187" s="3" t="s">
        <v>402</v>
      </c>
      <c r="C187" s="3"/>
      <c r="D187" s="4"/>
      <c r="E187" s="26"/>
      <c r="F187" s="4"/>
    </row>
    <row r="188" spans="1:6" s="5" customFormat="1" ht="12.75">
      <c r="A188" s="1"/>
      <c r="B188" s="3" t="s">
        <v>403</v>
      </c>
      <c r="C188" s="3"/>
      <c r="D188" s="4"/>
      <c r="E188" s="26"/>
      <c r="F188" s="4"/>
    </row>
    <row r="189" spans="1:6" s="5" customFormat="1" ht="12.75">
      <c r="A189" s="1"/>
      <c r="B189" s="3" t="s">
        <v>404</v>
      </c>
      <c r="C189" s="3" t="s">
        <v>78</v>
      </c>
      <c r="D189" s="4">
        <v>1</v>
      </c>
      <c r="E189" s="26"/>
      <c r="F189" s="4">
        <f>D189*E189</f>
        <v>0</v>
      </c>
    </row>
    <row r="190" spans="1:6" s="5" customFormat="1" ht="13.5" thickBot="1">
      <c r="A190" s="1"/>
      <c r="B190" s="3"/>
      <c r="C190" s="3"/>
      <c r="D190" s="4"/>
      <c r="E190" s="26"/>
      <c r="F190" s="4"/>
    </row>
    <row r="191" spans="1:6" s="5" customFormat="1" ht="13.5" thickBot="1">
      <c r="A191" s="10"/>
      <c r="B191" s="12" t="s">
        <v>405</v>
      </c>
      <c r="C191" s="13"/>
      <c r="D191" s="14"/>
      <c r="E191" s="28"/>
      <c r="F191" s="15">
        <f>SUM(F183:F190)</f>
        <v>0</v>
      </c>
    </row>
    <row r="192" spans="1:6" s="5" customFormat="1" ht="12.75">
      <c r="A192" s="1"/>
      <c r="B192" s="3"/>
      <c r="C192" s="3"/>
      <c r="D192" s="4"/>
      <c r="E192" s="26"/>
      <c r="F192" s="4"/>
    </row>
    <row r="193" spans="1:6" s="5" customFormat="1" ht="12.75">
      <c r="A193" s="10" t="s">
        <v>241</v>
      </c>
      <c r="B193" s="2" t="s">
        <v>163</v>
      </c>
      <c r="C193" s="3"/>
      <c r="D193" s="4"/>
      <c r="E193" s="26"/>
      <c r="F193" s="4"/>
    </row>
    <row r="194" spans="1:6" s="5" customFormat="1" ht="12.75">
      <c r="A194" s="10"/>
      <c r="B194" s="2"/>
      <c r="C194" s="3"/>
      <c r="D194" s="4"/>
      <c r="E194" s="26"/>
      <c r="F194" s="4"/>
    </row>
    <row r="195" spans="1:6" s="5" customFormat="1" ht="12.75">
      <c r="A195" s="1" t="s">
        <v>242</v>
      </c>
      <c r="B195" s="3" t="s">
        <v>406</v>
      </c>
      <c r="C195" s="3"/>
      <c r="D195" s="4"/>
      <c r="E195" s="26"/>
      <c r="F195" s="4"/>
    </row>
    <row r="196" spans="1:6" s="5" customFormat="1" ht="12.75">
      <c r="A196" s="1"/>
      <c r="B196" s="3" t="s">
        <v>407</v>
      </c>
      <c r="C196" s="3"/>
      <c r="D196" s="4"/>
      <c r="E196" s="26"/>
      <c r="F196" s="4"/>
    </row>
    <row r="197" spans="1:6" s="5" customFormat="1" ht="13.5" customHeight="1">
      <c r="A197" s="1"/>
      <c r="B197" s="3" t="s">
        <v>408</v>
      </c>
      <c r="C197" s="3" t="s">
        <v>321</v>
      </c>
      <c r="D197" s="4">
        <v>1</v>
      </c>
      <c r="E197" s="26"/>
      <c r="F197" s="4">
        <f>D197*E197</f>
        <v>0</v>
      </c>
    </row>
    <row r="198" spans="1:6" s="5" customFormat="1" ht="13.5" customHeight="1">
      <c r="A198" s="1"/>
      <c r="B198" s="3"/>
      <c r="C198" s="3"/>
      <c r="D198" s="4"/>
      <c r="E198" s="26"/>
      <c r="F198" s="4"/>
    </row>
    <row r="199" spans="1:6" s="5" customFormat="1" ht="12.75">
      <c r="A199" s="17" t="s">
        <v>243</v>
      </c>
      <c r="B199" s="18" t="s">
        <v>169</v>
      </c>
      <c r="C199" s="18" t="s">
        <v>461</v>
      </c>
      <c r="D199" s="19">
        <v>10</v>
      </c>
      <c r="E199" s="19">
        <v>42</v>
      </c>
      <c r="F199" s="19">
        <f>D199*E199</f>
        <v>420</v>
      </c>
    </row>
    <row r="200" spans="1:6" s="5" customFormat="1" ht="38.25">
      <c r="A200" s="1"/>
      <c r="B200" s="11" t="s">
        <v>465</v>
      </c>
      <c r="C200" s="3"/>
      <c r="D200" s="4"/>
      <c r="E200" s="26"/>
      <c r="F200" s="4"/>
    </row>
    <row r="201" spans="1:6" s="5" customFormat="1" ht="12.75">
      <c r="A201" s="1"/>
      <c r="B201" s="3"/>
      <c r="C201" s="3"/>
      <c r="D201" s="4"/>
      <c r="E201" s="26"/>
      <c r="F201" s="4"/>
    </row>
    <row r="202" spans="1:6" s="5" customFormat="1" ht="12.75">
      <c r="A202" s="1" t="s">
        <v>244</v>
      </c>
      <c r="B202" s="3" t="s">
        <v>409</v>
      </c>
      <c r="C202" s="3"/>
      <c r="D202" s="4"/>
      <c r="E202" s="26"/>
      <c r="F202" s="4"/>
    </row>
    <row r="203" spans="1:6" s="5" customFormat="1" ht="12.75">
      <c r="A203" s="1"/>
      <c r="B203" s="3" t="s">
        <v>410</v>
      </c>
      <c r="C203" s="3"/>
      <c r="D203" s="4"/>
      <c r="E203" s="26"/>
      <c r="F203" s="4"/>
    </row>
    <row r="204" spans="1:6" s="5" customFormat="1" ht="12.75">
      <c r="A204" s="1"/>
      <c r="B204" s="3" t="s">
        <v>411</v>
      </c>
      <c r="C204" s="3" t="s">
        <v>321</v>
      </c>
      <c r="D204" s="4">
        <v>1</v>
      </c>
      <c r="E204" s="26"/>
      <c r="F204" s="4">
        <f>D204*E204</f>
        <v>0</v>
      </c>
    </row>
    <row r="205" spans="1:6" s="5" customFormat="1" ht="12.75">
      <c r="A205" s="1"/>
      <c r="B205" s="3"/>
      <c r="C205" s="3"/>
      <c r="D205" s="4"/>
      <c r="E205" s="26"/>
      <c r="F205" s="4"/>
    </row>
    <row r="206" spans="1:6" s="5" customFormat="1" ht="12.75">
      <c r="A206" s="1" t="s">
        <v>172</v>
      </c>
      <c r="B206" s="3" t="s">
        <v>412</v>
      </c>
      <c r="C206" s="3" t="s">
        <v>321</v>
      </c>
      <c r="D206" s="4">
        <v>1</v>
      </c>
      <c r="E206" s="26"/>
      <c r="F206" s="4">
        <f>D206*E206</f>
        <v>0</v>
      </c>
    </row>
    <row r="207" spans="1:6" s="5" customFormat="1" ht="12.75">
      <c r="A207" s="1"/>
      <c r="B207" s="3"/>
      <c r="C207" s="3"/>
      <c r="D207" s="4"/>
      <c r="E207" s="26"/>
      <c r="F207" s="4"/>
    </row>
    <row r="208" spans="1:6" s="5" customFormat="1" ht="13.5" thickBot="1">
      <c r="A208" s="1"/>
      <c r="B208" s="3"/>
      <c r="C208" s="3"/>
      <c r="D208" s="4"/>
      <c r="E208" s="26"/>
      <c r="F208" s="4"/>
    </row>
    <row r="209" spans="1:6" s="5" customFormat="1" ht="13.5" thickBot="1">
      <c r="A209" s="10"/>
      <c r="B209" s="12" t="s">
        <v>164</v>
      </c>
      <c r="C209" s="13"/>
      <c r="D209" s="14"/>
      <c r="E209" s="28"/>
      <c r="F209" s="15">
        <f>SUM(F193:F207)</f>
        <v>420</v>
      </c>
    </row>
    <row r="210" spans="1:6" s="5" customFormat="1" ht="12.75">
      <c r="A210" s="1"/>
      <c r="B210" s="3"/>
      <c r="C210" s="3"/>
      <c r="D210" s="4"/>
      <c r="E210" s="26"/>
      <c r="F210" s="4"/>
    </row>
    <row r="211" spans="1:6" s="5" customFormat="1" ht="12.75">
      <c r="A211" s="10" t="s">
        <v>413</v>
      </c>
      <c r="B211" s="2" t="s">
        <v>414</v>
      </c>
      <c r="C211" s="3"/>
      <c r="D211" s="4"/>
      <c r="E211" s="26"/>
      <c r="F211" s="4"/>
    </row>
    <row r="212" spans="1:6" s="5" customFormat="1" ht="12.75">
      <c r="A212" s="10"/>
      <c r="B212" s="2"/>
      <c r="C212" s="3"/>
      <c r="D212" s="4"/>
      <c r="E212" s="26"/>
      <c r="F212" s="4"/>
    </row>
    <row r="213" spans="1:6" s="5" customFormat="1" ht="12.75">
      <c r="A213" s="1" t="s">
        <v>415</v>
      </c>
      <c r="B213" s="3" t="s">
        <v>416</v>
      </c>
      <c r="C213" s="3"/>
      <c r="D213" s="4"/>
      <c r="E213" s="26"/>
      <c r="F213" s="4"/>
    </row>
    <row r="214" spans="1:6" s="5" customFormat="1" ht="12.75">
      <c r="A214" s="1"/>
      <c r="B214" s="3" t="s">
        <v>417</v>
      </c>
      <c r="C214" s="3" t="s">
        <v>78</v>
      </c>
      <c r="D214" s="4">
        <v>12</v>
      </c>
      <c r="E214" s="26"/>
      <c r="F214" s="4">
        <f>D214*E214</f>
        <v>0</v>
      </c>
    </row>
    <row r="215" spans="1:6" s="5" customFormat="1" ht="12.75">
      <c r="A215" s="1"/>
      <c r="B215" s="3"/>
      <c r="C215" s="3"/>
      <c r="D215" s="4"/>
      <c r="E215" s="26"/>
      <c r="F215" s="4"/>
    </row>
    <row r="216" spans="1:6" s="5" customFormat="1" ht="12.75">
      <c r="A216" s="1" t="s">
        <v>418</v>
      </c>
      <c r="B216" s="3" t="s">
        <v>419</v>
      </c>
      <c r="C216" s="3" t="s">
        <v>321</v>
      </c>
      <c r="D216" s="4">
        <v>1</v>
      </c>
      <c r="E216" s="26"/>
      <c r="F216" s="4">
        <f>D216*E216</f>
        <v>0</v>
      </c>
    </row>
    <row r="217" spans="1:6" s="5" customFormat="1" ht="12.75">
      <c r="A217" s="1"/>
      <c r="B217" s="3"/>
      <c r="C217" s="3"/>
      <c r="D217" s="4"/>
      <c r="E217" s="26"/>
      <c r="F217" s="4"/>
    </row>
    <row r="218" spans="1:6" s="5" customFormat="1" ht="12.75">
      <c r="A218" s="1" t="s">
        <v>420</v>
      </c>
      <c r="B218" s="3" t="s">
        <v>421</v>
      </c>
      <c r="C218" s="3" t="s">
        <v>321</v>
      </c>
      <c r="D218" s="4">
        <v>1</v>
      </c>
      <c r="E218" s="26"/>
      <c r="F218" s="4">
        <f>D218*E218</f>
        <v>0</v>
      </c>
    </row>
    <row r="219" spans="1:6" s="5" customFormat="1" ht="12.75">
      <c r="A219" s="1"/>
      <c r="B219" s="3"/>
      <c r="C219" s="3"/>
      <c r="D219" s="4"/>
      <c r="E219" s="26"/>
      <c r="F219" s="4"/>
    </row>
    <row r="220" spans="1:6" s="5" customFormat="1" ht="12.75">
      <c r="A220" s="1" t="s">
        <v>422</v>
      </c>
      <c r="B220" s="3" t="s">
        <v>423</v>
      </c>
      <c r="C220" s="3" t="s">
        <v>321</v>
      </c>
      <c r="D220" s="4">
        <v>1</v>
      </c>
      <c r="E220" s="26"/>
      <c r="F220" s="4">
        <f>D220*E220</f>
        <v>0</v>
      </c>
    </row>
    <row r="221" spans="1:6" s="5" customFormat="1" ht="12.75">
      <c r="A221" s="1"/>
      <c r="B221" s="3"/>
      <c r="C221" s="3"/>
      <c r="D221" s="4"/>
      <c r="E221" s="26"/>
      <c r="F221" s="4"/>
    </row>
    <row r="222" spans="1:6" s="5" customFormat="1" ht="12.75">
      <c r="A222" s="1" t="s">
        <v>424</v>
      </c>
      <c r="B222" s="3" t="s">
        <v>425</v>
      </c>
      <c r="C222" s="3" t="s">
        <v>321</v>
      </c>
      <c r="D222" s="4">
        <v>1</v>
      </c>
      <c r="E222" s="26"/>
      <c r="F222" s="4">
        <f>D222*E222</f>
        <v>0</v>
      </c>
    </row>
    <row r="223" spans="1:6" s="5" customFormat="1" ht="13.5" thickBot="1">
      <c r="A223" s="1"/>
      <c r="B223" s="3"/>
      <c r="C223" s="3"/>
      <c r="D223" s="4"/>
      <c r="E223" s="26"/>
      <c r="F223" s="4"/>
    </row>
    <row r="224" spans="1:6" s="5" customFormat="1" ht="13.5" thickBot="1">
      <c r="A224" s="10"/>
      <c r="B224" s="12" t="s">
        <v>426</v>
      </c>
      <c r="C224" s="13"/>
      <c r="D224" s="14"/>
      <c r="E224" s="28"/>
      <c r="F224" s="15">
        <f>SUM(F211:F222)</f>
        <v>0</v>
      </c>
    </row>
    <row r="225" spans="1:6" s="5" customFormat="1" ht="12.75">
      <c r="A225" s="10"/>
      <c r="B225" s="3"/>
      <c r="C225" s="3"/>
      <c r="D225" s="4"/>
      <c r="E225" s="26"/>
      <c r="F225" s="4"/>
    </row>
    <row r="226" spans="1:6" s="5" customFormat="1" ht="11.25" customHeight="1">
      <c r="A226" s="10"/>
      <c r="B226" s="2" t="s">
        <v>459</v>
      </c>
      <c r="C226" s="3"/>
      <c r="D226" s="4"/>
      <c r="E226" s="26"/>
      <c r="F226" s="4"/>
    </row>
    <row r="227" spans="1:6" s="5" customFormat="1" ht="11.25" customHeight="1">
      <c r="A227" s="10"/>
      <c r="B227" s="2"/>
      <c r="C227" s="3"/>
      <c r="D227" s="4"/>
      <c r="E227" s="26"/>
      <c r="F227" s="4"/>
    </row>
    <row r="228" spans="1:6" s="5" customFormat="1" ht="12.75">
      <c r="A228" s="20" t="str">
        <f>A7</f>
        <v>1.00</v>
      </c>
      <c r="B228" s="21" t="str">
        <f>B7</f>
        <v>RAZSVETLJAVA</v>
      </c>
      <c r="C228" s="3"/>
      <c r="D228" s="4"/>
      <c r="E228" s="26"/>
      <c r="F228" s="4">
        <f>F69</f>
        <v>0</v>
      </c>
    </row>
    <row r="229" spans="1:6" s="5" customFormat="1" ht="12.75">
      <c r="A229" s="20"/>
      <c r="B229" s="21"/>
      <c r="C229" s="3"/>
      <c r="D229" s="4"/>
      <c r="E229" s="26"/>
      <c r="F229" s="4"/>
    </row>
    <row r="230" spans="1:6" s="5" customFormat="1" ht="12.75">
      <c r="A230" s="20" t="str">
        <f>A71</f>
        <v>2.00</v>
      </c>
      <c r="B230" s="21" t="str">
        <f>B71</f>
        <v>INSTALACIJSKI MATERIAL</v>
      </c>
      <c r="C230" s="3"/>
      <c r="D230" s="4"/>
      <c r="E230" s="26"/>
      <c r="F230" s="4">
        <f>F91</f>
        <v>0</v>
      </c>
    </row>
    <row r="231" spans="1:6" s="5" customFormat="1" ht="12.75">
      <c r="A231" s="20"/>
      <c r="B231" s="21"/>
      <c r="C231" s="3"/>
      <c r="D231" s="4"/>
      <c r="E231" s="26"/>
      <c r="F231" s="4"/>
    </row>
    <row r="232" spans="1:6" s="5" customFormat="1" ht="12.75">
      <c r="A232" s="20" t="str">
        <f>A93</f>
        <v>3.00</v>
      </c>
      <c r="B232" s="21" t="str">
        <f>B93</f>
        <v>KABLI IN IZVODI</v>
      </c>
      <c r="C232" s="3"/>
      <c r="D232" s="4"/>
      <c r="E232" s="26"/>
      <c r="F232" s="4">
        <f>F106</f>
        <v>0</v>
      </c>
    </row>
    <row r="233" spans="1:6" s="5" customFormat="1" ht="12.75">
      <c r="A233" s="20"/>
      <c r="B233" s="21"/>
      <c r="C233" s="3"/>
      <c r="D233" s="4"/>
      <c r="E233" s="26"/>
      <c r="F233" s="4"/>
    </row>
    <row r="234" spans="1:6" s="5" customFormat="1" ht="12.75">
      <c r="A234" s="20" t="str">
        <f>A108</f>
        <v>4.00</v>
      </c>
      <c r="B234" s="21" t="str">
        <f>B108</f>
        <v>STRELOVODNA NAPRAVA</v>
      </c>
      <c r="C234" s="3"/>
      <c r="D234" s="4"/>
      <c r="E234" s="26"/>
      <c r="F234" s="4">
        <f>F123</f>
        <v>0</v>
      </c>
    </row>
    <row r="235" spans="1:6" s="5" customFormat="1" ht="12.75">
      <c r="A235" s="20"/>
      <c r="B235" s="21"/>
      <c r="C235" s="3"/>
      <c r="D235" s="4"/>
      <c r="E235" s="26"/>
      <c r="F235" s="4"/>
    </row>
    <row r="236" spans="1:6" s="5" customFormat="1" ht="12.75">
      <c r="A236" s="20" t="str">
        <f>A125</f>
        <v>5.00</v>
      </c>
      <c r="B236" s="21" t="str">
        <f>B125</f>
        <v>GRADBENA DELA</v>
      </c>
      <c r="C236" s="3"/>
      <c r="D236" s="4"/>
      <c r="E236" s="26"/>
      <c r="F236" s="4">
        <f>F181</f>
        <v>0</v>
      </c>
    </row>
    <row r="237" spans="1:6" s="5" customFormat="1" ht="12.75">
      <c r="A237" s="20"/>
      <c r="B237" s="21"/>
      <c r="C237" s="3"/>
      <c r="D237" s="4"/>
      <c r="E237" s="26"/>
      <c r="F237" s="4"/>
    </row>
    <row r="238" spans="1:6" s="5" customFormat="1" ht="12.75">
      <c r="A238" s="20" t="str">
        <f>A183</f>
        <v>6.00</v>
      </c>
      <c r="B238" s="21" t="str">
        <f>B183</f>
        <v>RAZDELILCI</v>
      </c>
      <c r="C238" s="3"/>
      <c r="D238" s="4"/>
      <c r="E238" s="26"/>
      <c r="F238" s="4">
        <f>F191</f>
        <v>0</v>
      </c>
    </row>
    <row r="239" spans="1:6" s="5" customFormat="1" ht="12.75">
      <c r="A239" s="20"/>
      <c r="B239" s="21"/>
      <c r="C239" s="3"/>
      <c r="D239" s="4"/>
      <c r="E239" s="26"/>
      <c r="F239" s="4"/>
    </row>
    <row r="240" spans="1:6" s="5" customFormat="1" ht="12.75">
      <c r="A240" s="1" t="s">
        <v>427</v>
      </c>
      <c r="B240" s="3" t="s">
        <v>163</v>
      </c>
      <c r="C240" s="3"/>
      <c r="D240" s="4"/>
      <c r="E240" s="26"/>
      <c r="F240" s="4">
        <f>F209</f>
        <v>420</v>
      </c>
    </row>
    <row r="241" spans="1:6" s="5" customFormat="1" ht="12.75">
      <c r="A241" s="1"/>
      <c r="B241" s="3"/>
      <c r="C241" s="3"/>
      <c r="D241" s="4"/>
      <c r="E241" s="26"/>
      <c r="F241" s="4"/>
    </row>
    <row r="242" spans="1:6" s="5" customFormat="1" ht="12.75">
      <c r="A242" s="1" t="s">
        <v>428</v>
      </c>
      <c r="B242" s="3" t="s">
        <v>414</v>
      </c>
      <c r="C242" s="3"/>
      <c r="D242" s="4"/>
      <c r="E242" s="26"/>
      <c r="F242" s="4">
        <f>F224</f>
        <v>0</v>
      </c>
    </row>
    <row r="243" spans="1:6" s="5" customFormat="1" ht="13.5" thickBot="1">
      <c r="A243" s="20"/>
      <c r="B243" s="21"/>
      <c r="C243" s="3"/>
      <c r="D243" s="4"/>
      <c r="E243" s="26"/>
      <c r="F243" s="4"/>
    </row>
    <row r="244" spans="1:6" s="5" customFormat="1" ht="13.5" thickBot="1">
      <c r="A244" s="10"/>
      <c r="B244" s="12" t="s">
        <v>2</v>
      </c>
      <c r="C244" s="13"/>
      <c r="D244" s="14"/>
      <c r="E244" s="28"/>
      <c r="F244" s="15">
        <f>SUM(F226:F243)</f>
        <v>420</v>
      </c>
    </row>
    <row r="245" spans="1:6" s="5" customFormat="1" ht="12.75">
      <c r="A245" s="1"/>
      <c r="B245" s="3"/>
      <c r="C245" s="3"/>
      <c r="D245" s="4"/>
      <c r="E245" s="26"/>
      <c r="F245" s="4"/>
    </row>
    <row r="246" spans="1:6" s="5" customFormat="1" ht="12.75">
      <c r="A246" s="1"/>
      <c r="B246" s="3"/>
      <c r="C246" s="3"/>
      <c r="D246" s="4"/>
      <c r="E246" s="26"/>
      <c r="F246" s="4"/>
    </row>
    <row r="247" spans="1:6" s="5" customFormat="1" ht="12.75">
      <c r="A247" s="1"/>
      <c r="B247" s="3"/>
      <c r="C247" s="3"/>
      <c r="D247" s="4"/>
      <c r="E247" s="26"/>
      <c r="F247" s="4"/>
    </row>
    <row r="248" spans="1:6" s="5" customFormat="1" ht="12.75">
      <c r="A248" s="1"/>
      <c r="B248" s="3"/>
      <c r="C248" s="3"/>
      <c r="D248" s="4"/>
      <c r="E248" s="26"/>
      <c r="F248" s="4"/>
    </row>
    <row r="249" spans="1:6" s="5" customFormat="1" ht="12.75">
      <c r="A249" s="1"/>
      <c r="B249" s="3"/>
      <c r="C249" s="3"/>
      <c r="D249" s="4"/>
      <c r="E249" s="26"/>
      <c r="F249" s="4"/>
    </row>
    <row r="250" spans="1:6" s="5" customFormat="1" ht="12.75">
      <c r="A250" s="1"/>
      <c r="B250" s="3"/>
      <c r="C250" s="3"/>
      <c r="D250" s="4"/>
      <c r="E250" s="26"/>
      <c r="F250" s="4"/>
    </row>
    <row r="251" spans="1:6" s="5" customFormat="1" ht="12.75">
      <c r="A251" s="1"/>
      <c r="B251" s="3"/>
      <c r="C251" s="3"/>
      <c r="D251" s="4"/>
      <c r="E251" s="26"/>
      <c r="F251" s="4"/>
    </row>
    <row r="252" spans="1:6" s="5" customFormat="1" ht="12.75">
      <c r="A252" s="1"/>
      <c r="B252" s="3"/>
      <c r="C252" s="3"/>
      <c r="D252" s="4"/>
      <c r="E252" s="26"/>
      <c r="F252" s="4"/>
    </row>
    <row r="253" spans="1:6" s="5" customFormat="1" ht="12.75">
      <c r="A253" s="1"/>
      <c r="B253" s="3"/>
      <c r="C253" s="3"/>
      <c r="D253" s="4"/>
      <c r="E253" s="26"/>
      <c r="F253" s="4"/>
    </row>
    <row r="254" spans="1:6" s="5" customFormat="1" ht="12.75">
      <c r="A254" s="1"/>
      <c r="B254" s="3"/>
      <c r="C254" s="3"/>
      <c r="D254" s="4"/>
      <c r="E254" s="26"/>
      <c r="F254" s="4"/>
    </row>
    <row r="255" spans="1:6" s="5" customFormat="1" ht="12.75">
      <c r="A255" s="1"/>
      <c r="B255" s="3"/>
      <c r="C255" s="3"/>
      <c r="D255" s="4"/>
      <c r="E255" s="26"/>
      <c r="F255" s="4"/>
    </row>
    <row r="256" spans="1:6" s="5" customFormat="1" ht="12.75">
      <c r="A256" s="1"/>
      <c r="B256" s="3"/>
      <c r="C256" s="3"/>
      <c r="D256" s="4"/>
      <c r="E256" s="26"/>
      <c r="F256" s="4"/>
    </row>
    <row r="257" spans="1:6" s="5" customFormat="1" ht="12.75">
      <c r="A257" s="1"/>
      <c r="B257" s="3"/>
      <c r="C257" s="3"/>
      <c r="D257" s="4"/>
      <c r="E257" s="26"/>
      <c r="F257" s="4"/>
    </row>
    <row r="258" spans="1:6" s="5" customFormat="1" ht="12.75">
      <c r="A258" s="1"/>
      <c r="B258" s="3"/>
      <c r="C258" s="3"/>
      <c r="D258" s="4"/>
      <c r="E258" s="26"/>
      <c r="F258" s="4"/>
    </row>
    <row r="259" spans="1:6" s="5" customFormat="1" ht="12.75">
      <c r="A259" s="1"/>
      <c r="B259" s="3"/>
      <c r="C259" s="3"/>
      <c r="D259" s="4"/>
      <c r="E259" s="26"/>
      <c r="F259" s="4"/>
    </row>
    <row r="260" spans="1:6" s="5" customFormat="1" ht="12.75">
      <c r="A260" s="1"/>
      <c r="B260" s="3"/>
      <c r="C260" s="3"/>
      <c r="D260" s="4"/>
      <c r="E260" s="26"/>
      <c r="F260" s="4"/>
    </row>
    <row r="261" spans="1:6" s="5" customFormat="1" ht="12.75">
      <c r="A261" s="1"/>
      <c r="B261" s="3"/>
      <c r="C261" s="3"/>
      <c r="D261" s="4"/>
      <c r="E261" s="26"/>
      <c r="F261" s="4"/>
    </row>
    <row r="262" spans="1:6" s="5" customFormat="1" ht="12.75">
      <c r="A262" s="1"/>
      <c r="B262" s="3"/>
      <c r="C262" s="3"/>
      <c r="D262" s="4"/>
      <c r="E262" s="26"/>
      <c r="F262" s="4"/>
    </row>
    <row r="263" spans="1:6" s="5" customFormat="1" ht="12.75">
      <c r="A263" s="1"/>
      <c r="B263" s="3"/>
      <c r="C263" s="3"/>
      <c r="D263" s="4"/>
      <c r="E263" s="26"/>
      <c r="F263" s="4"/>
    </row>
    <row r="264" spans="1:6" s="5" customFormat="1" ht="12.75">
      <c r="A264" s="1"/>
      <c r="B264" s="3"/>
      <c r="C264" s="3"/>
      <c r="D264" s="4"/>
      <c r="E264" s="26"/>
      <c r="F264" s="4"/>
    </row>
    <row r="265" spans="1:6" s="5" customFormat="1" ht="12.75">
      <c r="A265" s="1"/>
      <c r="B265" s="3"/>
      <c r="C265" s="3"/>
      <c r="D265" s="4"/>
      <c r="E265" s="26"/>
      <c r="F265" s="4"/>
    </row>
    <row r="266" spans="1:6" s="5" customFormat="1" ht="12.75">
      <c r="A266" s="1"/>
      <c r="B266" s="3"/>
      <c r="C266" s="3"/>
      <c r="D266" s="4"/>
      <c r="E266" s="26"/>
      <c r="F266" s="4"/>
    </row>
    <row r="267" spans="1:6" s="5" customFormat="1" ht="12.75">
      <c r="A267" s="1"/>
      <c r="B267" s="3"/>
      <c r="C267" s="3"/>
      <c r="D267" s="4"/>
      <c r="E267" s="26"/>
      <c r="F267" s="4"/>
    </row>
    <row r="268" spans="1:6" s="5" customFormat="1" ht="12.75">
      <c r="A268" s="1"/>
      <c r="B268" s="3"/>
      <c r="C268" s="3"/>
      <c r="D268" s="4"/>
      <c r="E268" s="26"/>
      <c r="F268" s="4"/>
    </row>
    <row r="269" spans="1:6" s="5" customFormat="1" ht="12.75">
      <c r="A269" s="1"/>
      <c r="B269" s="3"/>
      <c r="C269" s="3"/>
      <c r="D269" s="4"/>
      <c r="E269" s="26"/>
      <c r="F269" s="4"/>
    </row>
    <row r="270" spans="1:6" s="5" customFormat="1" ht="12.75">
      <c r="A270" s="1"/>
      <c r="B270" s="3"/>
      <c r="C270" s="3"/>
      <c r="D270" s="4"/>
      <c r="E270" s="26"/>
      <c r="F270" s="4"/>
    </row>
    <row r="271" spans="1:6" s="5" customFormat="1" ht="12.75">
      <c r="A271" s="1"/>
      <c r="B271" s="3"/>
      <c r="C271" s="3"/>
      <c r="D271" s="4"/>
      <c r="E271" s="26"/>
      <c r="F271" s="4"/>
    </row>
    <row r="272" spans="1:6" s="5" customFormat="1" ht="12.75">
      <c r="A272" s="1"/>
      <c r="B272" s="3"/>
      <c r="C272" s="3"/>
      <c r="D272" s="4"/>
      <c r="E272" s="26"/>
      <c r="F272" s="4"/>
    </row>
    <row r="273" spans="1:6" s="5" customFormat="1" ht="12.75">
      <c r="A273" s="1"/>
      <c r="B273" s="3"/>
      <c r="C273" s="3"/>
      <c r="D273" s="4"/>
      <c r="E273" s="26"/>
      <c r="F273" s="4"/>
    </row>
    <row r="274" spans="1:6" s="5" customFormat="1" ht="12.75">
      <c r="A274" s="1"/>
      <c r="B274" s="3"/>
      <c r="C274" s="3"/>
      <c r="D274" s="4"/>
      <c r="E274" s="26"/>
      <c r="F274" s="4"/>
    </row>
    <row r="275" spans="1:6" s="5" customFormat="1" ht="12.75">
      <c r="A275" s="1"/>
      <c r="B275" s="3"/>
      <c r="C275" s="3"/>
      <c r="D275" s="4"/>
      <c r="E275" s="26"/>
      <c r="F275" s="4"/>
    </row>
    <row r="276" spans="1:6" s="5" customFormat="1" ht="12.75">
      <c r="A276" s="1"/>
      <c r="B276" s="3"/>
      <c r="C276" s="3"/>
      <c r="D276" s="4"/>
      <c r="E276" s="26"/>
      <c r="F276" s="4"/>
    </row>
    <row r="277" spans="1:6" s="5" customFormat="1" ht="12.75">
      <c r="A277" s="20"/>
      <c r="B277" s="21"/>
      <c r="C277" s="3"/>
      <c r="D277" s="4"/>
      <c r="E277" s="26"/>
      <c r="F277" s="4"/>
    </row>
    <row r="278" spans="1:6" s="5" customFormat="1" ht="12.75">
      <c r="A278" s="20"/>
      <c r="B278" s="21"/>
      <c r="C278" s="3"/>
      <c r="D278" s="4"/>
      <c r="E278" s="26"/>
      <c r="F278" s="4"/>
    </row>
    <row r="279" spans="1:6" s="5" customFormat="1" ht="12.75">
      <c r="A279" s="20"/>
      <c r="B279" s="21"/>
      <c r="C279" s="3"/>
      <c r="D279" s="4"/>
      <c r="E279" s="26"/>
      <c r="F279" s="4"/>
    </row>
    <row r="280" spans="1:6" s="5" customFormat="1" ht="12.75">
      <c r="A280" s="1"/>
      <c r="B280" s="3"/>
      <c r="C280" s="3"/>
      <c r="D280" s="4"/>
      <c r="E280" s="26"/>
      <c r="F280" s="4"/>
    </row>
    <row r="281" spans="1:6" s="5" customFormat="1" ht="12.75">
      <c r="A281" s="1"/>
      <c r="B281" s="3"/>
      <c r="C281" s="3"/>
      <c r="D281" s="4"/>
      <c r="E281" s="26"/>
      <c r="F281" s="4"/>
    </row>
    <row r="282" spans="1:6" s="5" customFormat="1" ht="12.75">
      <c r="A282" s="1"/>
      <c r="B282" s="3"/>
      <c r="C282" s="3"/>
      <c r="D282" s="4"/>
      <c r="E282" s="26"/>
      <c r="F282" s="4"/>
    </row>
    <row r="283" spans="1:6" s="5" customFormat="1" ht="12.75">
      <c r="A283" s="1"/>
      <c r="B283" s="3"/>
      <c r="C283" s="3"/>
      <c r="D283" s="4"/>
      <c r="E283" s="26"/>
      <c r="F283" s="4"/>
    </row>
    <row r="284" spans="1:6" s="5" customFormat="1" ht="12.75">
      <c r="A284" s="1"/>
      <c r="B284" s="3"/>
      <c r="C284" s="3"/>
      <c r="D284" s="4"/>
      <c r="E284" s="26"/>
      <c r="F284" s="4"/>
    </row>
    <row r="285" spans="1:6" s="5" customFormat="1" ht="12.75">
      <c r="A285" s="1"/>
      <c r="B285" s="3"/>
      <c r="C285" s="3"/>
      <c r="D285" s="4"/>
      <c r="E285" s="26"/>
      <c r="F285" s="4"/>
    </row>
    <row r="286" spans="1:6" s="5" customFormat="1" ht="12.75">
      <c r="A286" s="1"/>
      <c r="B286" s="3"/>
      <c r="C286" s="3"/>
      <c r="D286" s="4"/>
      <c r="E286" s="26"/>
      <c r="F286" s="4"/>
    </row>
    <row r="287" spans="1:6" s="5" customFormat="1" ht="12.75">
      <c r="A287" s="1"/>
      <c r="B287" s="3"/>
      <c r="C287" s="3"/>
      <c r="D287" s="4"/>
      <c r="E287" s="26"/>
      <c r="F287" s="4"/>
    </row>
    <row r="288" spans="1:6" s="5" customFormat="1" ht="12.75">
      <c r="A288" s="1"/>
      <c r="B288" s="3"/>
      <c r="C288" s="3"/>
      <c r="D288" s="4"/>
      <c r="E288" s="26"/>
      <c r="F288" s="4"/>
    </row>
    <row r="289" spans="1:6" s="5" customFormat="1" ht="12.75">
      <c r="A289" s="1"/>
      <c r="B289" s="3"/>
      <c r="C289" s="3"/>
      <c r="D289" s="4"/>
      <c r="E289" s="26"/>
      <c r="F289" s="4"/>
    </row>
    <row r="290" spans="1:6" s="5" customFormat="1" ht="12.75">
      <c r="A290" s="1"/>
      <c r="B290" s="3"/>
      <c r="C290" s="3"/>
      <c r="D290" s="4"/>
      <c r="E290" s="26"/>
      <c r="F290" s="4"/>
    </row>
    <row r="291" spans="1:6" s="5" customFormat="1" ht="12.75">
      <c r="A291" s="1"/>
      <c r="B291" s="3"/>
      <c r="C291" s="3"/>
      <c r="D291" s="4"/>
      <c r="E291" s="26"/>
      <c r="F291" s="4"/>
    </row>
    <row r="292" spans="1:6" s="5" customFormat="1" ht="12.75">
      <c r="A292" s="1"/>
      <c r="B292" s="3"/>
      <c r="C292" s="3"/>
      <c r="D292" s="4"/>
      <c r="E292" s="26"/>
      <c r="F292" s="4"/>
    </row>
    <row r="293" spans="1:6" s="5" customFormat="1" ht="12.75">
      <c r="A293" s="1"/>
      <c r="B293" s="3"/>
      <c r="C293" s="3"/>
      <c r="D293" s="4"/>
      <c r="E293" s="26"/>
      <c r="F293" s="4"/>
    </row>
    <row r="294" spans="1:6" s="5" customFormat="1" ht="12.75">
      <c r="A294" s="1"/>
      <c r="B294" s="3"/>
      <c r="C294" s="3"/>
      <c r="D294" s="4"/>
      <c r="E294" s="26"/>
      <c r="F294" s="4"/>
    </row>
  </sheetData>
  <sheetProtection password="CAF5" sheet="1" formatCells="0" formatColumns="0" formatRows="0"/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IPTI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Jernej Vanček</dc:creator>
  <cp:keywords/>
  <dc:description/>
  <cp:lastModifiedBy>Vilma Zupančič</cp:lastModifiedBy>
  <cp:lastPrinted>2017-03-15T10:35:08Z</cp:lastPrinted>
  <dcterms:created xsi:type="dcterms:W3CDTF">1999-11-15T12:20:29Z</dcterms:created>
  <dcterms:modified xsi:type="dcterms:W3CDTF">2017-04-24T13:12:11Z</dcterms:modified>
  <cp:category/>
  <cp:version/>
  <cp:contentType/>
  <cp:contentStatus/>
</cp:coreProperties>
</file>