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05" windowHeight="12825" tabRatio="795" activeTab="1"/>
  </bookViews>
  <sheets>
    <sheet name="REKAPITULACIJA" sheetId="1" r:id="rId1"/>
    <sheet name="2. faza" sheetId="2" r:id="rId2"/>
  </sheets>
  <definedNames>
    <definedName name="_xlnm.Print_Area" localSheetId="1">'2. faza'!$A$1:$G$464</definedName>
    <definedName name="_xlnm.Print_Area" localSheetId="0">'REKAPITULACIJA'!$A$1:$G$18</definedName>
  </definedNames>
  <calcPr fullCalcOnLoad="1"/>
</workbook>
</file>

<file path=xl/sharedStrings.xml><?xml version="1.0" encoding="utf-8"?>
<sst xmlns="http://schemas.openxmlformats.org/spreadsheetml/2006/main" count="645" uniqueCount="289">
  <si>
    <t>1.</t>
  </si>
  <si>
    <t>PREDDELA</t>
  </si>
  <si>
    <t>2.</t>
  </si>
  <si>
    <t>ZEMELJSKA DELA</t>
  </si>
  <si>
    <t>3.</t>
  </si>
  <si>
    <t>VOZIŠČNE KONSTRUKCIJE</t>
  </si>
  <si>
    <t>4.</t>
  </si>
  <si>
    <t>ODVODNJAVANJE</t>
  </si>
  <si>
    <t>6.</t>
  </si>
  <si>
    <t>PROMETNA OPREMA</t>
  </si>
  <si>
    <t>7.</t>
  </si>
  <si>
    <t>TUJE STORITVE</t>
  </si>
  <si>
    <t>SKUPAJ:</t>
  </si>
  <si>
    <t xml:space="preserve">oznaka </t>
  </si>
  <si>
    <t>opis</t>
  </si>
  <si>
    <t xml:space="preserve">količina </t>
  </si>
  <si>
    <t>enota</t>
  </si>
  <si>
    <t>količina x cena</t>
  </si>
  <si>
    <t>postavke</t>
  </si>
  <si>
    <t xml:space="preserve"> postavke</t>
  </si>
  <si>
    <t>za enoto</t>
  </si>
  <si>
    <t>1.1.</t>
  </si>
  <si>
    <t>GEODETSKA DELA</t>
  </si>
  <si>
    <t>km</t>
  </si>
  <si>
    <t>kos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</si>
  <si>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</si>
  <si>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3</t>
    </r>
  </si>
  <si>
    <t>Skupaj:</t>
  </si>
  <si>
    <t>2.1.</t>
  </si>
  <si>
    <t>IZKOPI</t>
  </si>
  <si>
    <t>2.4.</t>
  </si>
  <si>
    <t>NASIPI, ZASIPI, KLINI, POSTELJICA IN GLINASTI NABOJ</t>
  </si>
  <si>
    <t>2.9.</t>
  </si>
  <si>
    <t>3.1.</t>
  </si>
  <si>
    <t>NOSILNE PLASTI</t>
  </si>
  <si>
    <t>3.2.</t>
  </si>
  <si>
    <t>OBRABNE IN ZAPORNE PLASTI</t>
  </si>
  <si>
    <r>
      <t>m</t>
    </r>
    <r>
      <rPr>
        <vertAlign val="superscript"/>
        <sz val="10"/>
        <rFont val="Arial CE"/>
        <family val="2"/>
      </rPr>
      <t>1</t>
    </r>
  </si>
  <si>
    <t>4.2.</t>
  </si>
  <si>
    <t>GLOBINSKO ODVODNJAVANJE - DRENAŽE</t>
  </si>
  <si>
    <t>4.4.</t>
  </si>
  <si>
    <t>JAŠKI</t>
  </si>
  <si>
    <t>6.1.</t>
  </si>
  <si>
    <t>POKONČNA OPREMA CEST</t>
  </si>
  <si>
    <t>Projektantski nadzor</t>
  </si>
  <si>
    <t>ur</t>
  </si>
  <si>
    <t>7.9.</t>
  </si>
  <si>
    <t>PREVOZI, RAZPROSTIRANJE IN UREDITEV DEPONIJ MATERIALA</t>
  </si>
  <si>
    <t>PRESKUSI, NADZOR IN TEHNIČNA DOKUMENTACIJA</t>
  </si>
  <si>
    <t>Izdelava nevezane nosilne plasti enakomerno zrnatega drobljenca iz kamnine v debelini do 20 cm</t>
  </si>
  <si>
    <t>Porušitev in odstranitev asfaltne plasti v debelini 6 do 10 cm</t>
  </si>
  <si>
    <t>1.2.3.</t>
  </si>
  <si>
    <t>PORUŠITEV IN ODSTRANITEV VOZIŠČNIH KONSTRUKCIJ</t>
  </si>
  <si>
    <t>Rezanje asfaltne plasti s talno diamantno žago, debele 6 do 10 cm</t>
  </si>
  <si>
    <r>
      <t>m</t>
    </r>
    <r>
      <rPr>
        <vertAlign val="superscript"/>
        <sz val="10"/>
        <rFont val="Arial CE"/>
        <family val="0"/>
      </rPr>
      <t>3</t>
    </r>
  </si>
  <si>
    <r>
      <t>m</t>
    </r>
    <r>
      <rPr>
        <vertAlign val="superscript"/>
        <sz val="10"/>
        <rFont val="Arial CE"/>
        <family val="0"/>
      </rPr>
      <t>2</t>
    </r>
  </si>
  <si>
    <r>
      <t>m</t>
    </r>
    <r>
      <rPr>
        <vertAlign val="superscript"/>
        <sz val="10"/>
        <rFont val="Arial CE"/>
        <family val="0"/>
      </rPr>
      <t>1</t>
    </r>
  </si>
  <si>
    <t>3.5.</t>
  </si>
  <si>
    <t>ROBNI ELEMENTI VOZIŠČ</t>
  </si>
  <si>
    <t>Dobava in vgraditev predfabriciranih dvignjenih robnikov iz cementnega betona s prerezom 15/25 cm</t>
  </si>
  <si>
    <t>ODSTRANITEV PROMETNE SIGNALIZACIJE IN OPREME</t>
  </si>
  <si>
    <t>1.2.2.</t>
  </si>
  <si>
    <t>Odkop zatravljene bankine široke do 0,5m</t>
  </si>
  <si>
    <t>Dobava in vgraditev predfabriciranih pogreznjenih robnikov iz cementnega betona s prerezom 15/25 cm</t>
  </si>
  <si>
    <t>Dobava in vgraditev predfabriciranih dvignjenih robnikov iz cementnega betona s prerezom 5/25 cm</t>
  </si>
  <si>
    <t>Izdelava jaška iz cementnega betona, krožnega prereza s premerom 50 cm, globokega 1,5 do 2,0 m</t>
  </si>
  <si>
    <t>´0001</t>
  </si>
  <si>
    <t>5.</t>
  </si>
  <si>
    <t>Dobava in vgraditev pokrova iz duktilne litine z nosilnostjo 125kN krožnega prereza s premerom 500mm</t>
  </si>
  <si>
    <t>Razprostiranje odvečne plodne zemljine - 1.kategorije</t>
  </si>
  <si>
    <t>Geotehnični nadzor</t>
  </si>
  <si>
    <t>Zasip kablov in cevi z peskom</t>
  </si>
  <si>
    <t>GRADBENA DELA</t>
  </si>
  <si>
    <t>1.2.4.</t>
  </si>
  <si>
    <t>PORUŠITEV IN ODSTRANITEV OBJEKTOV</t>
  </si>
  <si>
    <t>1.3.</t>
  </si>
  <si>
    <t>OSTALA PREDDELA</t>
  </si>
  <si>
    <t>2.3.</t>
  </si>
  <si>
    <t>PLANUM</t>
  </si>
  <si>
    <r>
      <t>·</t>
    </r>
    <r>
      <rPr>
        <sz val="10"/>
        <rFont val="Arial CE"/>
        <family val="0"/>
      </rPr>
      <t>Upoštevati je potrebno vso veljavno zakonodajo, tehnične specifikacije (izdane s strani Direkcije RS za ceste), splošne tehnične pogoje (izdane s strani skupnosti za ceste 1989 + dopolnitve od 1989 dalje - pripravili DARS, DDC, ZAG).</t>
    </r>
  </si>
  <si>
    <r>
      <t>·</t>
    </r>
    <r>
      <rPr>
        <sz val="10"/>
        <rFont val="Arial CE"/>
        <family val="0"/>
      </rPr>
      <t>Če ni s pogodbo ali tehničnimi pogoji določeno drugače, morajo biti v enotnih cenah vključeni vsi stroški za izvedbo posameznega dela (nabava materiala, stroški dela, preiskav,… ter vsi preostali stroški, ki niso posebej predvideni v posameznih postavkah ponudbenega oz. pogodbenega predračuna in so potrebni za izvedbo posameznih del)</t>
    </r>
  </si>
  <si>
    <t>Rezkanje in odvoz asfaltne krovne plasti v debelini 4 do 7cm</t>
  </si>
  <si>
    <t>Izdelava posteljice iz zdrobljenih kamnitih zrn v debelini 20cm</t>
  </si>
  <si>
    <t>121A</t>
  </si>
  <si>
    <t>Nakladanje, prevoz in zvračanje izkopanega materiala, prevoz na razdaljo nad 10 do 15 km, z vsemi pristojbinami in taksami in ureditivijo deponij</t>
  </si>
  <si>
    <t>Obnova in zavarovanje zakoličbe osi trase ostale javne ceste v gričevnatem terenu</t>
  </si>
  <si>
    <t>Postavitev in zavarovanje prečnega profila ostale javne ceste v gričevnatem terenu</t>
  </si>
  <si>
    <t>Demontaža prometnega znaka na enem podstavku in ponovna montaža na drugi lokaciji (prestavitev prometnega znaka na novi podstavek)</t>
  </si>
  <si>
    <t>Zavarovanje gradbišča v času gradnje s polovično zaporo prometa in usmerjanje s semaforji po tipu zapore N1</t>
  </si>
  <si>
    <t>dan</t>
  </si>
  <si>
    <t>Ureditev planuma temeljnih tal iz mehke kamnine 4.ktg</t>
  </si>
  <si>
    <t>Široki izkop mehke kamnine 4.ktg - strojno z nakladanjem</t>
  </si>
  <si>
    <t>Izdelava posteljice iz zdrobljenih kamnitih zrn v debelini 25 cm</t>
  </si>
  <si>
    <t>Razprostiranje odvečne zrnate kamnine - 4. kategorije</t>
  </si>
  <si>
    <t>Razprostiranje odvečne zrnate kamnine - 5. kategorije</t>
  </si>
  <si>
    <t>Izdelava nosilne plasti bitumizirane zmesi AC 16 base, vezivo B 50/70, razred bitumizirane zmesi A4, v debelini 6 cm</t>
  </si>
  <si>
    <t xml:space="preserve">Izdelava obrabne in zaporne plasti bitumizirane zmesi AC 8 surf, vezivo B 70/100 A4, v debelini 3cm            </t>
  </si>
  <si>
    <t>Izdelava obrabne in zaporne plasti bitumizirane zmesi AC 8 surf, vezivo B 70/100, razred bitumizirane zmesi A5, v debelini 5cm</t>
  </si>
  <si>
    <t>N76</t>
  </si>
  <si>
    <t>Izdelava zaščite vodovodnega omrežja na območju križanj z gradnjo pločnika po navodilih z nadzorom upravljalca vodovodnega omrežja - ocena</t>
  </si>
  <si>
    <t>Izdelava projektne dokumentacije za projekt izvedenih del - pločnik</t>
  </si>
  <si>
    <t>Površinski izkop plodne zemljine - 1.ktg strojno z nakladanjem</t>
  </si>
  <si>
    <t>ton</t>
  </si>
  <si>
    <t>Izkop trde kamnine - 5. ktg. za temelje, kanalske rove, prepuste, jaške in drenaže, širine do 1,0m in globine 1,1 do 2,0m, planiranje dna ročno</t>
  </si>
  <si>
    <r>
      <t>Izdelava vzdolžne in prečne drenaže globoke do 1.0 m, na planumu izkopa, s trdimi plastičnimi cevmi  premera 2</t>
    </r>
    <r>
      <rPr>
        <sz val="10"/>
        <rFont val="Arial CE"/>
        <family val="2"/>
      </rPr>
      <t xml:space="preserve">5 cm </t>
    </r>
  </si>
  <si>
    <t>REKAPITULACIJA - PLOČNIK</t>
  </si>
  <si>
    <t>-</t>
  </si>
  <si>
    <t xml:space="preserve">Pri izgradnji opornih zidov, je možna tangenca z vodovodom, elektriko in TK vodi, zato  se mora pred izkopi določiti točen potek vodov na terenu in upoštevati navodila upravljalcev !! </t>
  </si>
  <si>
    <t>Prestavitve in zaščite komunalnih vodov niso predmet tega popisa !!</t>
  </si>
  <si>
    <t>Postavitev in zavarovanje profilov za zakoličbo objekta s površino nad 100m2</t>
  </si>
  <si>
    <t>Določitev in preverjanje položajev, višin in smeri pri gradnji objekt as površino do 200m2</t>
  </si>
  <si>
    <t>ČIŠČENJE TERENA</t>
  </si>
  <si>
    <t>1.2</t>
  </si>
  <si>
    <t>Odstranitev grmovja in dreves z debli premera do 10 cm ter vej na redko porasli površini - ročno ( ciprese -vrt )</t>
  </si>
  <si>
    <t>Posek in odstranitev drevesa z deblom premera 31 do 50 cm ter odstranitev vej</t>
  </si>
  <si>
    <t>1.3</t>
  </si>
  <si>
    <t>PRIPRAVLJALNA DELA</t>
  </si>
  <si>
    <t>Zavarovanje gradbene jame v času gradnje</t>
  </si>
  <si>
    <t>Opomba: Varovanje gradbene jame je potrebno izvajati skladno s tehnološkim elaboratom, ki ga mora pridobiti izvajalec del pred izvedbo. V postavki je upoštevana ocena stroška elaborata in ukrepov, povezanih z varovanjem gradbene jame</t>
  </si>
  <si>
    <t>Organizacija gradbišča - postavitev začasnih objektov</t>
  </si>
  <si>
    <t>Opomba: Priprava in organizacija gradbišča z vsemi objekti, deponijami, instalacijami in orodji, z zagotovitvijo varnostnih in higiensko tehničnih pogojev in predpisanimi oznakami gradbišča. V postavki je vključeno tudi varovanje gradbene jame pred vdorom vode</t>
  </si>
  <si>
    <t>ZEMELJSKA DELA IN TEMELJENJE</t>
  </si>
  <si>
    <t>2.1</t>
  </si>
  <si>
    <t>Površinski izkop plodne zemljine - 1. kategorije - strojno z odrivom do 50 m</t>
  </si>
  <si>
    <t>Izkop trde kamnine 5. kategorije za gradbeno jamo za podporni zid globine do 4,0m</t>
  </si>
  <si>
    <t>2.2</t>
  </si>
  <si>
    <t>PLANUM TEMELJINIH TAL</t>
  </si>
  <si>
    <t>Ureditev planuma temeljnih tal vezljive zemljine - 3. kategorije</t>
  </si>
  <si>
    <r>
      <t>m</t>
    </r>
    <r>
      <rPr>
        <vertAlign val="superscript"/>
        <sz val="10"/>
        <rFont val="Arial CE"/>
        <family val="0"/>
      </rPr>
      <t>2</t>
    </r>
  </si>
  <si>
    <t>Ureditev plaunma temeljnih tal trde kamninne -  5. kategorije</t>
  </si>
  <si>
    <t>2.4</t>
  </si>
  <si>
    <t>NASIPI, ZASIPI, POSTELJICA IN GLINASTI NABOJ</t>
  </si>
  <si>
    <t>Zasip z zrnato kamnino 5. kategorije</t>
  </si>
  <si>
    <t>Opomba: Zasip z materialom iz izkopa</t>
  </si>
  <si>
    <t>Vgraditev klina iz mehke kamnine - 4. kategorije</t>
  </si>
  <si>
    <t>Opomba: Zasipniklin izza opornega zidu, vključno dobava materiala</t>
  </si>
  <si>
    <t>2.5</t>
  </si>
  <si>
    <t>BREŽINE IN ZELENICE</t>
  </si>
  <si>
    <t>Humuziranje brežine z valjanjem v debelini do 15 cm - strojno</t>
  </si>
  <si>
    <t>Doplačilo za zatravitev s semenom</t>
  </si>
  <si>
    <t>Zaščita brežine z zatravljenimi ploščami, vgrajenimi na podlago iz cementnega betona</t>
  </si>
  <si>
    <t>2.9</t>
  </si>
  <si>
    <t>RAZPROSTIRANJE ODVEČNEGA MATERIALA</t>
  </si>
  <si>
    <t>Razprostiranje odvečne vezljive zemljine - 3. kategorije</t>
  </si>
  <si>
    <t>4.1</t>
  </si>
  <si>
    <t>POVRŠINSKO ODVODNJAVANJE</t>
  </si>
  <si>
    <r>
      <t>m</t>
    </r>
    <r>
      <rPr>
        <vertAlign val="superscript"/>
        <sz val="10"/>
        <rFont val="Arial CE"/>
        <family val="0"/>
      </rPr>
      <t>1</t>
    </r>
  </si>
  <si>
    <t>ODVODNJAVANJE SKUPAJ</t>
  </si>
  <si>
    <t>GRADBENA IN OBRTNIŠKA DELA</t>
  </si>
  <si>
    <t>5.1</t>
  </si>
  <si>
    <t>TESARSKA DELA</t>
  </si>
  <si>
    <t>Izdelava dvostranskega vezanega opaža za raven temelj</t>
  </si>
  <si>
    <t>5.2</t>
  </si>
  <si>
    <t>DELA Z JEKLOM ZA OJAČITEV</t>
  </si>
  <si>
    <t>kg</t>
  </si>
  <si>
    <t>5.3</t>
  </si>
  <si>
    <t>DELA Z CEMENTNIM BETONOM</t>
  </si>
  <si>
    <t>Dobava in vgraditev cementnega betona C8/10 v prerez do 0,15 m3/m2-m1</t>
  </si>
  <si>
    <t>Dobava in vgraditev ojačenega cementnega betona C25/30 v prerez do 0,15 m3/m2-m1</t>
  </si>
  <si>
    <t>Opomba: Beton temeljev podpornega zidu</t>
  </si>
  <si>
    <t>Doplačilo za zagotovitev kvalitete cementnega betona C 25/30 za stopnjo izpostavljenosti PV-II</t>
  </si>
  <si>
    <t>5.4</t>
  </si>
  <si>
    <t>ZIDARSKA IN KAMNOSEŠKA DELA</t>
  </si>
  <si>
    <t>Zidanje z lomljencem iz silikatnih kamnin v cementni malti, na eno lice, prerez do 0,15 m3/m2</t>
  </si>
  <si>
    <t>5.9/2</t>
  </si>
  <si>
    <t>HIDROIZOLACIJE</t>
  </si>
  <si>
    <t>Zatesnitev mejnih površin - stikov širokih 20-25mm in globokih do 4cm, s predhodnim premazom bližnjih površin in zapolnitvijo z bitumensko zmesjo za tesnenje stikov</t>
  </si>
  <si>
    <t>Opomba: Trajnoelastična zalivna bitumenska zmes na stiku asfaltne površine pločnika in stene zidu</t>
  </si>
  <si>
    <t>Izdelava stične rege brez razmaka za konstruktivne elemente, debele do 50 cm, s tesnilnim trakom na zunanji strani</t>
  </si>
  <si>
    <t>7.9</t>
  </si>
  <si>
    <t>Izdelava projektne dokumentacije za projekt izvedenih del</t>
  </si>
  <si>
    <t>Nepredvidena dela - 10% vseh del</t>
  </si>
  <si>
    <t>REKAPITULACIJA - CESTNA RAZSVETLJAVA</t>
  </si>
  <si>
    <t>ELEKTROINŠTALACIJE</t>
  </si>
  <si>
    <t>ELEKTROINŠTALACIJE CR</t>
  </si>
  <si>
    <t>kpl</t>
  </si>
  <si>
    <t>Dobava in polaganje kabla NAYY-J 4x16+2,5mm² v cev</t>
  </si>
  <si>
    <t>m</t>
  </si>
  <si>
    <t>Dobava in montaža kabla NYM-J 5x1,5mm² od razdelilca v kandelabru do svetilke</t>
  </si>
  <si>
    <t>Dobava in polaganje opozorilnega traku</t>
  </si>
  <si>
    <t>Dobava in polaganje vročecinkanega valjanca FeZn 25x4mm.</t>
  </si>
  <si>
    <t xml:space="preserve">Dobava križnih sponk in izdelava križnih stikov </t>
  </si>
  <si>
    <t xml:space="preserve">Izdelava priklopov ozemljitve na pripravljeno uho kandelabra preko ozemljitvenega vijaka </t>
  </si>
  <si>
    <t>8.</t>
  </si>
  <si>
    <r>
      <t xml:space="preserve">Dobava in montaža vroče cinkanega reducirnega (več segmentnega) kandelabra višine 6m s sidrno ploščo in vijaki </t>
    </r>
    <r>
      <rPr>
        <sz val="10"/>
        <rFont val="Calibri"/>
        <family val="2"/>
      </rPr>
      <t>Ø</t>
    </r>
    <r>
      <rPr>
        <sz val="10"/>
        <rFont val="Arial"/>
        <family val="2"/>
      </rPr>
      <t>22x1000mm z nivojem cinka 86 mikronov in za 1. cono vetra (SIST EN 40)</t>
    </r>
  </si>
  <si>
    <t>Dobava in montaža razdelilca s 4A cevno varovalko v kandelabru</t>
  </si>
  <si>
    <t>9.</t>
  </si>
  <si>
    <t>10.</t>
  </si>
  <si>
    <t>11.</t>
  </si>
  <si>
    <t>Izvedba električnih in svetlobno tehničnih meritev ter izdelava merilnega protokola</t>
  </si>
  <si>
    <t>12.</t>
  </si>
  <si>
    <t>13.</t>
  </si>
  <si>
    <t>Izvedba vrisa trase v podzemni kataster</t>
  </si>
  <si>
    <t>17.</t>
  </si>
  <si>
    <t>14.</t>
  </si>
  <si>
    <t>Testiranje in vstavitev v pogon (funkcionalni preiskus)</t>
  </si>
  <si>
    <t>Izvajanje projektantskega nadzora</t>
  </si>
  <si>
    <t>ure</t>
  </si>
  <si>
    <t>Izdelava PID INID projektne dokumentacije v treh izvodih</t>
  </si>
  <si>
    <t>15.</t>
  </si>
  <si>
    <t>16.</t>
  </si>
  <si>
    <t>Izvajanje nadzora s strani posameznih komunalnih upravljalcev - komunala, Elektro, Telekom, vzdrževalec JR</t>
  </si>
  <si>
    <t>Nepredvidena dela, v kolikor so upravičena, in z vpisom odgovornega nadzornika</t>
  </si>
  <si>
    <t>18.</t>
  </si>
  <si>
    <t>GRADBENA DELA CR</t>
  </si>
  <si>
    <t>Strojni izkop zemlje za kabelski jarek v zemlji III. kategorije dim. 0,4x0,8m</t>
  </si>
  <si>
    <t>Strojni izkop zemlje za kabelski jarek v zemlji IV. kategorije dim. 0,4x0,8m</t>
  </si>
  <si>
    <t>Strojni izkop zemlje za kabelski jarek v zemlji V. kategorije dim. 0,4x0,8m</t>
  </si>
  <si>
    <t>Ročni izkop zemlje za kabelski jarek v zemlji IV. kategorije dim. 0,4x0,8m na mestih križanj</t>
  </si>
  <si>
    <r>
      <t xml:space="preserve">Dobava in polaganje stigmafleks cevi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75mm v izkopan kabelski jarek </t>
    </r>
  </si>
  <si>
    <t>Izdelava kabelske posteljice dim. 0,2x0,4m s peskom granulacije 0–4mm</t>
  </si>
  <si>
    <t>Zasip jarka in utrjevanje v slojih po 20cm</t>
  </si>
  <si>
    <t>Odvoz odvečnega materiala na deponijo do 20km</t>
  </si>
  <si>
    <t>Izdelava betonskega temelja dim. 0,60x0,60x0,9m z vgrajenimi sidrnimi vijaki vsaj M22 dolžine 1m</t>
  </si>
  <si>
    <t>Strojni in ročni izkop za temelje kandelabrov ter okoli temelja priključnega kandelabra s prevrtanjem in pospravilom</t>
  </si>
  <si>
    <t>Vrnitev trase v staro stanje (pospravilo)</t>
  </si>
  <si>
    <t>SKUPNA REKAPITULACIJA</t>
  </si>
  <si>
    <t>Oporni zid</t>
  </si>
  <si>
    <t>Pločnik</t>
  </si>
  <si>
    <t>Cestna razsvetljava</t>
  </si>
  <si>
    <t>2. Faza - od km 0.000 do km 0.170 - LC 024 192</t>
  </si>
  <si>
    <t xml:space="preserve">               od km 0.000 do km 0.060 - LC 024 081</t>
  </si>
  <si>
    <t>1.2.1.</t>
  </si>
  <si>
    <t>ODSTRANITEV GRMOVJA, DREVES, VEJ IN PANJEV</t>
  </si>
  <si>
    <t>Odstranitev grmovja in dreves z debli premera do 10cm na redko porasli površini - ročno</t>
  </si>
  <si>
    <t>Odstanitev panja s premerom 31 do 50cm z odvozom na deponijo na razdaljo nad 1km</t>
  </si>
  <si>
    <t>Demnotaža prometnega znaka na dveh postavkih in ponovna montaža na drugi lokaciji (prestavitev prometnega znaka)</t>
  </si>
  <si>
    <t>Odstranitev prometnega znaka s premerom/stranico 600mm</t>
  </si>
  <si>
    <t>48N</t>
  </si>
  <si>
    <t>Demontaža sakralnega obeležja (križa) z betonskega postavka in ponovna montaža na predvideno mesto vključno z  betonskim podstavkom-temelj (z vsemi potrebnimi deli in materialom)</t>
  </si>
  <si>
    <t>Porušitev in odstranitev podstavka iz cementnega betona</t>
  </si>
  <si>
    <t>2.5.</t>
  </si>
  <si>
    <r>
      <t xml:space="preserve">Humuziranje brežine z valjanjem v debelini 15cm - strojno                  </t>
    </r>
    <r>
      <rPr>
        <sz val="8"/>
        <color indexed="10"/>
        <rFont val="Arial CE"/>
        <family val="0"/>
      </rPr>
      <t>Opomba: material iz izkopa</t>
    </r>
  </si>
  <si>
    <t>Izdelava jaška iz cementnega betona, krožnega prereza s premerom 80cm, globokega 1,5 do 2,0m</t>
  </si>
  <si>
    <t>4.5.</t>
  </si>
  <si>
    <t>PREPUSTI</t>
  </si>
  <si>
    <t>Izdelava prepusta krožnega prereza iz cevi iz cementnega betona s premerom 50cm</t>
  </si>
  <si>
    <t>Izdelava poševne vtočne ali iztočne glave prepusta krožnega prereza iz cementnega betona s premerom 50cm</t>
  </si>
  <si>
    <t>Izdelava temelja iz cementnega betona C12/15, globine 80cm prereza 30cm</t>
  </si>
  <si>
    <t>Dobava in vgraditev stebrička za prometni znak iz vroče cinkane jeklene cevi s premerom 64 mm, dolge 3000 mm</t>
  </si>
  <si>
    <t>Dobava in pritrditev okroglega prometnega znaka, podloga iz aluminijaste pločevine, znak z odsevno folijo 2. vrste</t>
  </si>
  <si>
    <t>6.2.</t>
  </si>
  <si>
    <t>OZNAČBE NA VOZIŠČU</t>
  </si>
  <si>
    <r>
      <t>Izdelava tankoslojnih prečnih in ostalih označb na vozišču z enokomponentno belo barvo, vključno z 250 g/m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posipa z drobci/kroglicami stekla, strojno, debelina plasti suhe snovi 250 </t>
    </r>
    <r>
      <rPr>
        <sz val="10"/>
        <rFont val="Symbol"/>
        <family val="1"/>
      </rPr>
      <t>m</t>
    </r>
    <r>
      <rPr>
        <sz val="10"/>
        <rFont val="Arial CE"/>
        <family val="0"/>
      </rPr>
      <t>m, širina črte 20 do 30cm</t>
    </r>
  </si>
  <si>
    <r>
      <t>Izdelava tankoslojnih prečnih in ostalih označb na vozišču z enokomponentno belo barvo, vključno z 250 g/m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posipa z drobci/kroglicami stekla, strojno, debelina plasti suhe snovi 250 </t>
    </r>
    <r>
      <rPr>
        <sz val="10"/>
        <rFont val="Symbol"/>
        <family val="1"/>
      </rPr>
      <t>m</t>
    </r>
    <r>
      <rPr>
        <sz val="10"/>
        <rFont val="Arial CE"/>
        <family val="0"/>
      </rPr>
      <t>m, širina črte 50cm</t>
    </r>
  </si>
  <si>
    <r>
      <t>Doplačilo za ročno izdelavo ostalih označb na vozišču, posamezna površina označbe 0,60 do 1,0 m</t>
    </r>
    <r>
      <rPr>
        <vertAlign val="superscript"/>
        <sz val="10"/>
        <rFont val="Arial CE"/>
        <family val="0"/>
      </rPr>
      <t>2</t>
    </r>
  </si>
  <si>
    <r>
      <t>Doplačilo za ročno izdelavo ostalih označb na vozišču, posamezna površina označbe nad 1,4 m</t>
    </r>
    <r>
      <rPr>
        <vertAlign val="superscript"/>
        <sz val="10"/>
        <rFont val="Arial CE"/>
        <family val="0"/>
      </rPr>
      <t>2</t>
    </r>
  </si>
  <si>
    <t>´0002</t>
  </si>
  <si>
    <t>Izdelava zaščite kanalizacijskega omrežja na območju križanj z gradnjo pločnika po navodilih z nadzorom upravljalca kanalizacijskega omrežja - ocena</t>
  </si>
  <si>
    <t>Arheološki nadzor</t>
  </si>
  <si>
    <t>REKAPITULACIJA - OPORNI ZID Z3</t>
  </si>
  <si>
    <t>Opomba: čiščenje terena je upoštevano v cestnem delu projekta</t>
  </si>
  <si>
    <t>Opomba: Široki izkop je upoštevan v cestnem delu projekta</t>
  </si>
  <si>
    <t>Izkop vezljive zemljine/zrnate kamnine – 3. kategorije za temelje, širine 1,1 do 2,0 m in globine do 1,0 m – strojno, planiranje dna ročno - vključno z nakladanjem in prevozom 10-15 km ter odlaganjem in razprostiranjem</t>
  </si>
  <si>
    <t>21
(29</t>
  </si>
  <si>
    <t>354
133)</t>
  </si>
  <si>
    <t xml:space="preserve">Opomba: Široki izkop je upoštevan v cestnem delu projekta. V tem popisu je upoštevan samo  izkop za temelje v globini 60cm. </t>
  </si>
  <si>
    <t>Opomba: Upoštevano v cestnem delu projekta</t>
  </si>
  <si>
    <t>Zasaditev raznih drevesnih in grmovnih vrst na brežini, visokih nad 120cm</t>
  </si>
  <si>
    <t>Opomba: posaditev dreves po izbiri krajinskega arhitekta</t>
  </si>
  <si>
    <t>Opomba: Ureditev platoja za postavitev križa</t>
  </si>
  <si>
    <t>Opomba: upoštevano v postavki 21 354</t>
  </si>
  <si>
    <t xml:space="preserve">Zavarovanje ( pete brežine ) -  krone zidu pred površinsko vodo z travno muldo širine 50cm na prepustni podlagi. </t>
  </si>
  <si>
    <t>Opomba: Oblikovanje mulde vključno z vsem materialom</t>
  </si>
  <si>
    <t>Izdelava podprtega opaža za raven nosilec s podporo,  visok do 2,0m</t>
  </si>
  <si>
    <t>Dobava in postavitev mreže iz vlečene jeklene žice B500A, s premerom &gt; od 4 in &lt; od 12 mm,  do 2 kg/m2</t>
  </si>
  <si>
    <t>Opomba: Ocena - mreže Q133 za temelje in zaledje zidu</t>
  </si>
  <si>
    <t>Opomba: Podložni beton pod temelji vključno s stopničenjem</t>
  </si>
  <si>
    <t>Opomba: Beton stene opornega zidu</t>
  </si>
  <si>
    <t>Dobava in vgraditev ojačenega cementnega betona C25/30 v prerez 0,16 do0,30 m3/m2-m1</t>
  </si>
  <si>
    <t>Opomba: Vodotesnost betona</t>
  </si>
  <si>
    <t>Izdelava ( zidanje ) kamnitega stebra ter dobava in vgraditev montažnega elementa iz ojačenega cementnega betona C25/30, prerez do 0,50 m3/m2-m1, največje dimenzije do 2,5 m</t>
  </si>
  <si>
    <t>Opomba: Zidani stebri s kapo in kroglo - po detajlu arhitekta</t>
  </si>
  <si>
    <t>Dobava in montaža lesenih plohov na kamnitem zidu s podkonstrukcijo in vijačenjem v zid</t>
  </si>
  <si>
    <t>Opomba: Klopi na parapetnem zidu</t>
  </si>
  <si>
    <t>Opomba: Obloga ab zidu s kamnom v debelini 15cm - v postavki je upoštevano tudi sidranje kamnite obloge z arm. sidri 4kom/m2 ter fugiranje z zmrzlinsko odporno fugirno maso. Predvideno je zidanje in istočasno betoniranje a.b. zidu z enostranskim opažem
Skupaj 26 m3 kamna</t>
  </si>
  <si>
    <t>Zidanje z lomljencem iz silikatnih kamnin v cementni malti, na dve lici, prerez 0,26 do 0,35 m3/m2</t>
  </si>
  <si>
    <t>Opomba: Obloga ab zidu s kamnom v debelini 15cm - v postavki je upoštevano tudi  fugiranje z zmrzlinsko odporno fugirno maso. Predvideno je zidanje zgornjega dela zidu v povprečni višini 30cm = zg. - obojestransko vidni del zidu.
Skupaj 80 m2 kamna</t>
  </si>
  <si>
    <t>Izvedba pripravljalnih in demontažnih del (označbe križanj in vzporednega vodenja ter zakoličba trase in stojišč kandelabrov; demontaža 2kpl 4m kandelabra in svetilke s HST 50W sijalko ter priključno sponko ter priključnim vodnikom; izvedba zračne povezave zadnjega izvedenega kandelabra s prvim naslednjim obstoječim z zemeljskim kablom ponapetim zračno z nateznim in spončnim materialom za zagotovitev delovanja obstoječe razsvetljave)</t>
  </si>
  <si>
    <t>Dobava in montaža redukcijske cestne svetilke v IP66 z ravnim steklom in visokotlačno natrijevo  sijalko moči 70W (svetlobni tok 6600lm; barvna temperatura 2050°K) s predspojnimi napravami z negativno logiko, z univerzalnim natikom na drog ali krak, material okvirja je iz tlačno ulitega aluminija polakiran z zaščitno metalizirano barvo, razred svetilnosti G4-G6 (omejitev bleščanja)</t>
  </si>
  <si>
    <t>Izvedba priklopa na obstoječi kandelaber</t>
  </si>
  <si>
    <t>Pripravljalna dela na gradbišču, ki vsebujejo tudi prevrtanje v obstoječi kandelaber 2kpl ter porušitev ter odvoz 2kos obstoječih temeljev 4m kandelabra</t>
  </si>
  <si>
    <t>Rezanje asfalta v širini 40cm povprečne debeline predvidoma 6cm, njegovo rušenje in odvoz</t>
  </si>
  <si>
    <t xml:space="preserve">Asfaltiranje poškodovanih in izrezanih asfaltnih površin </t>
  </si>
  <si>
    <t>Izdelava betonskega jaška iz BC-ɸ60cm globine 100cm obbetoniranega in s tremi uvodi ter LTŽ pokrovom 125kN</t>
  </si>
  <si>
    <t xml:space="preserve">              od km 0.000 do km 0.060 - LC 024 181</t>
  </si>
  <si>
    <t>Σ</t>
  </si>
  <si>
    <t>cena</t>
  </si>
  <si>
    <t>na enoto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</si>
</sst>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S_I_T_-;\-* #,##0.0\ _S_I_T_-;_-* &quot;-&quot;??\ _S_I_T_-;_-@_-"/>
    <numFmt numFmtId="185" formatCode="_-* #,##0.000\ _S_I_T_-;\-* #,##0.000\ _S_I_T_-;_-* &quot;-&quot;??\ _S_I_T_-;_-@_-"/>
    <numFmt numFmtId="186" formatCode="#,##0.000"/>
    <numFmt numFmtId="187" formatCode="#,##0.00\ [$€-1]"/>
    <numFmt numFmtId="188" formatCode="[$€-2]\ #,##0.00"/>
    <numFmt numFmtId="189" formatCode="[$-424]d\.\ mmmm\ yyyy"/>
    <numFmt numFmtId="190" formatCode="[$-F400]h:mm:ss\ AM/PM"/>
    <numFmt numFmtId="191" formatCode="#,##0.00\ &quot;€&quot;"/>
    <numFmt numFmtId="192" formatCode="0.000"/>
    <numFmt numFmtId="193" formatCode="0.00_)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vertAlign val="superscript"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b/>
      <sz val="11"/>
      <color indexed="8"/>
      <name val="Verdana"/>
      <family val="2"/>
    </font>
    <font>
      <b/>
      <i/>
      <sz val="10"/>
      <color indexed="10"/>
      <name val="Arial CE"/>
      <family val="0"/>
    </font>
    <font>
      <b/>
      <sz val="10"/>
      <color indexed="8"/>
      <name val="Verdana"/>
      <family val="2"/>
    </font>
    <font>
      <sz val="10"/>
      <name val="Symbol"/>
      <family val="1"/>
    </font>
    <font>
      <sz val="8"/>
      <color indexed="10"/>
      <name val="Arial CE"/>
      <family val="0"/>
    </font>
    <font>
      <b/>
      <sz val="10"/>
      <name val="Arial"/>
      <family val="2"/>
    </font>
    <font>
      <sz val="10"/>
      <name val="Calibri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188" fontId="15" fillId="0" borderId="0" xfId="0" applyNumberFormat="1" applyFont="1" applyFill="1" applyAlignment="1">
      <alignment/>
    </xf>
    <xf numFmtId="188" fontId="15" fillId="0" borderId="10" xfId="0" applyNumberFormat="1" applyFont="1" applyFill="1" applyBorder="1" applyAlignment="1">
      <alignment/>
    </xf>
    <xf numFmtId="188" fontId="16" fillId="0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24" fillId="0" borderId="0" xfId="0" applyFont="1" applyAlignment="1">
      <alignment vertical="center"/>
    </xf>
    <xf numFmtId="0" fontId="7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 vertical="top"/>
      <protection/>
    </xf>
    <xf numFmtId="0" fontId="14" fillId="0" borderId="0" xfId="0" applyFont="1" applyAlignment="1" applyProtection="1">
      <alignment horizontal="center"/>
      <protection/>
    </xf>
    <xf numFmtId="4" fontId="13" fillId="0" borderId="0" xfId="0" applyNumberFormat="1" applyFont="1" applyAlignment="1" applyProtection="1">
      <alignment horizont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right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 horizontal="right"/>
      <protection/>
    </xf>
    <xf numFmtId="188" fontId="15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88" fontId="15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horizontal="center"/>
      <protection/>
    </xf>
    <xf numFmtId="188" fontId="15" fillId="0" borderId="10" xfId="0" applyNumberFormat="1" applyFont="1" applyFill="1" applyBorder="1" applyAlignment="1" applyProtection="1">
      <alignment/>
      <protection/>
    </xf>
    <xf numFmtId="188" fontId="7" fillId="0" borderId="0" xfId="0" applyNumberFormat="1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88" fontId="8" fillId="0" borderId="0" xfId="0" applyNumberFormat="1" applyFont="1" applyFill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88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0" fillId="0" borderId="0" xfId="0" applyFont="1" applyAlignment="1" applyProtection="1">
      <alignment horizontal="left" vertical="distributed"/>
      <protection/>
    </xf>
    <xf numFmtId="0" fontId="20" fillId="0" borderId="0" xfId="0" applyFont="1" applyAlignment="1" applyProtection="1">
      <alignment vertical="distributed"/>
      <protection/>
    </xf>
    <xf numFmtId="0" fontId="0" fillId="0" borderId="0" xfId="0" applyAlignment="1" applyProtection="1">
      <alignment vertical="distributed"/>
      <protection/>
    </xf>
    <xf numFmtId="0" fontId="20" fillId="0" borderId="0" xfId="0" applyFont="1" applyAlignment="1" applyProtection="1">
      <alignment horizontal="center" vertical="distributed"/>
      <protection/>
    </xf>
    <xf numFmtId="0" fontId="20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4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4" fillId="0" borderId="12" xfId="0" applyFont="1" applyBorder="1" applyAlignment="1" applyProtection="1">
      <alignment horizontal="left" vertical="top"/>
      <protection/>
    </xf>
    <xf numFmtId="0" fontId="4" fillId="0" borderId="12" xfId="0" applyFont="1" applyFill="1" applyBorder="1" applyAlignment="1" applyProtection="1">
      <alignment horizontal="left" vertical="top"/>
      <protection/>
    </xf>
    <xf numFmtId="4" fontId="4" fillId="0" borderId="12" xfId="0" applyNumberFormat="1" applyFont="1" applyFill="1" applyBorder="1" applyAlignment="1" applyProtection="1">
      <alignment horizontal="center" vertical="top"/>
      <protection/>
    </xf>
    <xf numFmtId="4" fontId="4" fillId="0" borderId="12" xfId="0" applyNumberFormat="1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 horizontal="left" vertical="top"/>
      <protection/>
    </xf>
    <xf numFmtId="0" fontId="14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center"/>
      <protection/>
    </xf>
    <xf numFmtId="4" fontId="1" fillId="34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3" fillId="0" borderId="13" xfId="0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justify"/>
      <protection/>
    </xf>
    <xf numFmtId="186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4" fontId="0" fillId="0" borderId="0" xfId="0" applyNumberFormat="1" applyFill="1" applyBorder="1" applyAlignment="1" applyProtection="1">
      <alignment horizontal="right"/>
      <protection/>
    </xf>
    <xf numFmtId="14" fontId="3" fillId="0" borderId="13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Fill="1" applyAlignment="1" applyProtection="1">
      <alignment horizontal="justify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14" fillId="34" borderId="0" xfId="0" applyFont="1" applyFill="1" applyAlignment="1" applyProtection="1">
      <alignment horizontal="left" vertical="top"/>
      <protection/>
    </xf>
    <xf numFmtId="0" fontId="14" fillId="34" borderId="0" xfId="0" applyFont="1" applyFill="1" applyAlignment="1" applyProtection="1">
      <alignment/>
      <protection/>
    </xf>
    <xf numFmtId="4" fontId="1" fillId="34" borderId="0" xfId="0" applyNumberFormat="1" applyFont="1" applyFill="1" applyAlignment="1" applyProtection="1">
      <alignment horizontal="right"/>
      <protection/>
    </xf>
    <xf numFmtId="0" fontId="1" fillId="34" borderId="0" xfId="0" applyFont="1" applyFill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 horizontal="right"/>
      <protection/>
    </xf>
    <xf numFmtId="4" fontId="14" fillId="34" borderId="0" xfId="0" applyNumberFormat="1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4" fontId="1" fillId="34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 horizontal="left" vertical="top"/>
      <protection/>
    </xf>
    <xf numFmtId="4" fontId="3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left" vertical="top"/>
      <protection/>
    </xf>
    <xf numFmtId="4" fontId="0" fillId="0" borderId="0" xfId="0" applyNumberForma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left" vertical="top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left" vertical="justify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 horizontal="center"/>
      <protection/>
    </xf>
    <xf numFmtId="0" fontId="1" fillId="35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justify"/>
      <protection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justify" vertical="top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 vertical="top" wrapText="1"/>
      <protection/>
    </xf>
    <xf numFmtId="4" fontId="1" fillId="34" borderId="0" xfId="0" applyNumberFormat="1" applyFont="1" applyFill="1" applyAlignment="1" applyProtection="1">
      <alignment horizontal="center"/>
      <protection/>
    </xf>
    <xf numFmtId="4" fontId="14" fillId="34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vertical="top" wrapText="1"/>
      <protection/>
    </xf>
    <xf numFmtId="4" fontId="1" fillId="0" borderId="0" xfId="0" applyNumberFormat="1" applyFont="1" applyFill="1" applyAlignment="1" applyProtection="1">
      <alignment horizontal="right"/>
      <protection/>
    </xf>
    <xf numFmtId="4" fontId="1" fillId="0" borderId="0" xfId="0" applyNumberFormat="1" applyFont="1" applyFill="1" applyAlignment="1" applyProtection="1">
      <alignment horizontal="center"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4" fontId="4" fillId="0" borderId="0" xfId="0" applyNumberFormat="1" applyFont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 vertical="top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14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4" fontId="0" fillId="0" borderId="0" xfId="0" applyNumberForma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 vertical="top"/>
      <protection/>
    </xf>
    <xf numFmtId="0" fontId="12" fillId="0" borderId="0" xfId="0" applyFont="1" applyAlignment="1" applyProtection="1">
      <alignment horizontal="justify"/>
      <protection/>
    </xf>
    <xf numFmtId="0" fontId="0" fillId="0" borderId="0" xfId="0" applyBorder="1" applyAlignment="1" applyProtection="1">
      <alignment horizontal="justify" wrapText="1"/>
      <protection/>
    </xf>
    <xf numFmtId="0" fontId="0" fillId="0" borderId="0" xfId="0" applyBorder="1" applyAlignment="1" applyProtection="1">
      <alignment horizontal="justify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justify" vertical="justify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ill="1" applyAlignment="1" applyProtection="1">
      <alignment horizontal="justify"/>
      <protection/>
    </xf>
    <xf numFmtId="4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justify"/>
      <protection/>
    </xf>
    <xf numFmtId="4" fontId="0" fillId="0" borderId="10" xfId="0" applyNumberForma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right"/>
      <protection/>
    </xf>
    <xf numFmtId="0" fontId="0" fillId="0" borderId="0" xfId="0" applyBorder="1" applyAlignment="1" applyProtection="1">
      <alignment wrapText="1"/>
      <protection/>
    </xf>
    <xf numFmtId="2" fontId="0" fillId="0" borderId="0" xfId="0" applyNumberForma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 horizontal="right" vertical="top"/>
      <protection/>
    </xf>
    <xf numFmtId="0" fontId="3" fillId="0" borderId="13" xfId="0" applyFont="1" applyBorder="1" applyAlignment="1" applyProtection="1">
      <alignment horizontal="center" vertical="top"/>
      <protection/>
    </xf>
    <xf numFmtId="4" fontId="3" fillId="0" borderId="13" xfId="0" applyNumberFormat="1" applyFont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justify" vertical="top"/>
      <protection/>
    </xf>
    <xf numFmtId="0" fontId="12" fillId="0" borderId="0" xfId="0" applyFont="1" applyAlignment="1" applyProtection="1">
      <alignment horizontal="justify" wrapText="1"/>
      <protection/>
    </xf>
    <xf numFmtId="0" fontId="12" fillId="0" borderId="0" xfId="0" applyFont="1" applyFill="1" applyAlignment="1" applyProtection="1">
      <alignment horizontal="justify" wrapText="1"/>
      <protection/>
    </xf>
    <xf numFmtId="0" fontId="3" fillId="0" borderId="13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justify"/>
      <protection/>
    </xf>
    <xf numFmtId="4" fontId="0" fillId="0" borderId="10" xfId="0" applyNumberFormat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left" vertical="top"/>
      <protection/>
    </xf>
    <xf numFmtId="0" fontId="14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center"/>
      <protection/>
    </xf>
    <xf numFmtId="4" fontId="14" fillId="34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 horizontal="left"/>
      <protection/>
    </xf>
    <xf numFmtId="0" fontId="14" fillId="34" borderId="0" xfId="0" applyFont="1" applyFill="1" applyBorder="1" applyAlignment="1" applyProtection="1">
      <alignment vertical="top"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vertical="top"/>
      <protection/>
    </xf>
    <xf numFmtId="0" fontId="3" fillId="0" borderId="13" xfId="0" applyFont="1" applyFill="1" applyBorder="1" applyAlignment="1" applyProtection="1">
      <alignment horizontal="left"/>
      <protection/>
    </xf>
    <xf numFmtId="4" fontId="3" fillId="0" borderId="13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justify" wrapText="1"/>
      <protection/>
    </xf>
    <xf numFmtId="2" fontId="0" fillId="0" borderId="0" xfId="0" applyNumberFormat="1" applyFont="1" applyFill="1" applyAlignment="1" applyProtection="1">
      <alignment horizontal="right"/>
      <protection/>
    </xf>
    <xf numFmtId="0" fontId="9" fillId="36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justify" vertical="top" wrapText="1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14" fillId="34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top"/>
      <protection/>
    </xf>
    <xf numFmtId="4" fontId="0" fillId="0" borderId="0" xfId="0" applyNumberForma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left" vertical="top"/>
      <protection/>
    </xf>
    <xf numFmtId="4" fontId="0" fillId="0" borderId="10" xfId="0" applyNumberFormat="1" applyFill="1" applyBorder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 horizontal="right" vertical="top"/>
      <protection/>
    </xf>
    <xf numFmtId="4" fontId="14" fillId="34" borderId="0" xfId="0" applyNumberFormat="1" applyFont="1" applyFill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justify" vertical="top" wrapText="1"/>
      <protection/>
    </xf>
    <xf numFmtId="0" fontId="1" fillId="0" borderId="0" xfId="0" applyFont="1" applyAlignment="1" applyProtection="1">
      <alignment vertical="top"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0" fontId="0" fillId="0" borderId="0" xfId="0" applyFill="1" applyAlignment="1" applyProtection="1">
      <alignment wrapText="1"/>
      <protection/>
    </xf>
    <xf numFmtId="2" fontId="0" fillId="0" borderId="0" xfId="0" applyNumberFormat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horizontal="left" vertical="top"/>
      <protection/>
    </xf>
    <xf numFmtId="0" fontId="58" fillId="0" borderId="0" xfId="0" applyFont="1" applyFill="1" applyBorder="1" applyAlignment="1" applyProtection="1">
      <alignment horizontal="justify"/>
      <protection/>
    </xf>
    <xf numFmtId="0" fontId="58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5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58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0" fontId="58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4" fontId="12" fillId="0" borderId="0" xfId="0" applyNumberFormat="1" applyFont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/>
      <protection locked="0"/>
    </xf>
    <xf numFmtId="4" fontId="4" fillId="0" borderId="12" xfId="0" applyNumberFormat="1" applyFont="1" applyFill="1" applyBorder="1" applyAlignment="1" applyProtection="1">
      <alignment horizontal="center" vertical="top"/>
      <protection locked="0"/>
    </xf>
    <xf numFmtId="4" fontId="1" fillId="34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3" fillId="0" borderId="13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14" fillId="34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4" fontId="1" fillId="34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0" fontId="14" fillId="34" borderId="0" xfId="0" applyFont="1" applyFill="1" applyBorder="1" applyAlignment="1" applyProtection="1">
      <alignment horizontal="right" vertical="top" wrapText="1"/>
      <protection locked="0"/>
    </xf>
    <xf numFmtId="0" fontId="14" fillId="0" borderId="0" xfId="0" applyFont="1" applyFill="1" applyBorder="1" applyAlignment="1" applyProtection="1">
      <alignment horizontal="right" vertical="top" wrapText="1"/>
      <protection locked="0"/>
    </xf>
    <xf numFmtId="4" fontId="14" fillId="34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right" vertical="top"/>
      <protection locked="0"/>
    </xf>
    <xf numFmtId="0" fontId="14" fillId="34" borderId="0" xfId="0" applyFont="1" applyFill="1" applyBorder="1" applyAlignment="1" applyProtection="1">
      <alignment horizontal="right"/>
      <protection locked="0"/>
    </xf>
    <xf numFmtId="4" fontId="14" fillId="34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3" fillId="0" borderId="13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14" fillId="34" borderId="0" xfId="0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5"/>
  <sheetViews>
    <sheetView showZeros="0" view="pageBreakPreview" zoomScale="85" zoomScaleSheetLayoutView="85" zoomScalePageLayoutView="0" workbookViewId="0" topLeftCell="A1">
      <selection activeCell="D12" sqref="D12"/>
    </sheetView>
  </sheetViews>
  <sheetFormatPr defaultColWidth="9.00390625" defaultRowHeight="12.75"/>
  <cols>
    <col min="7" max="7" width="21.125" style="0" customWidth="1"/>
  </cols>
  <sheetData>
    <row r="2" spans="1:7" ht="18">
      <c r="A2" s="20" t="s">
        <v>216</v>
      </c>
      <c r="B2" s="20"/>
      <c r="C2" s="20"/>
      <c r="D2" s="20"/>
      <c r="E2" s="20"/>
      <c r="F2" s="20"/>
      <c r="G2" s="20"/>
    </row>
    <row r="6" spans="1:6" ht="15">
      <c r="A6" s="14" t="s">
        <v>220</v>
      </c>
      <c r="B6" s="3"/>
      <c r="C6" s="3"/>
      <c r="D6" s="3"/>
      <c r="E6" s="1"/>
      <c r="F6" s="3"/>
    </row>
    <row r="7" spans="1:6" ht="15">
      <c r="A7" s="14" t="s">
        <v>285</v>
      </c>
      <c r="B7" s="3"/>
      <c r="C7" s="3"/>
      <c r="D7" s="3"/>
      <c r="E7" s="1"/>
      <c r="F7" s="3"/>
    </row>
    <row r="8" ht="12.75">
      <c r="E8" s="1"/>
    </row>
    <row r="9" spans="2:7" ht="15">
      <c r="B9" s="4" t="s">
        <v>8</v>
      </c>
      <c r="C9" s="7" t="s">
        <v>218</v>
      </c>
      <c r="D9" s="6"/>
      <c r="E9" s="1"/>
      <c r="G9" s="10">
        <f>'2. faza'!F22</f>
        <v>0</v>
      </c>
    </row>
    <row r="10" spans="2:7" ht="15">
      <c r="B10" s="7" t="s">
        <v>10</v>
      </c>
      <c r="C10" s="5" t="s">
        <v>217</v>
      </c>
      <c r="D10" s="7"/>
      <c r="E10" s="1"/>
      <c r="G10" s="10">
        <f>'2. faza'!F208</f>
        <v>0</v>
      </c>
    </row>
    <row r="11" spans="2:7" ht="15.75" thickBot="1">
      <c r="B11" s="8" t="s">
        <v>183</v>
      </c>
      <c r="C11" s="15" t="s">
        <v>219</v>
      </c>
      <c r="D11" s="8"/>
      <c r="E11" s="13"/>
      <c r="F11" s="2"/>
      <c r="G11" s="11">
        <f>'2. faza'!F376</f>
        <v>0</v>
      </c>
    </row>
    <row r="12" spans="2:7" ht="15.75" customHeight="1">
      <c r="B12" s="9"/>
      <c r="C12" s="9"/>
      <c r="D12" s="9"/>
      <c r="E12" s="17" t="s">
        <v>286</v>
      </c>
      <c r="F12" s="17"/>
      <c r="G12" s="12">
        <f>SUM(G9:G11)</f>
        <v>0</v>
      </c>
    </row>
    <row r="13" ht="12.75">
      <c r="G13" s="16"/>
    </row>
    <row r="192" spans="1:6" ht="12.75">
      <c r="A192" s="18"/>
      <c r="B192" s="18"/>
      <c r="C192" s="18"/>
      <c r="D192" s="18"/>
      <c r="E192" s="18"/>
      <c r="F192" s="18"/>
    </row>
    <row r="193" spans="1:6" ht="12.75">
      <c r="A193" s="18"/>
      <c r="B193" s="18"/>
      <c r="C193" s="18"/>
      <c r="D193" s="18"/>
      <c r="E193" s="18"/>
      <c r="F193" s="18"/>
    </row>
    <row r="194" spans="1:6" ht="12.75">
      <c r="A194" s="18"/>
      <c r="B194" s="18"/>
      <c r="C194" s="18"/>
      <c r="D194" s="18"/>
      <c r="E194" s="18"/>
      <c r="F194" s="19"/>
    </row>
    <row r="195" spans="1:6" ht="12.75">
      <c r="A195" s="18"/>
      <c r="B195" s="18"/>
      <c r="C195" s="18"/>
      <c r="D195" s="18"/>
      <c r="E195" s="18"/>
      <c r="F195" s="18"/>
    </row>
  </sheetData>
  <sheetProtection/>
  <mergeCells count="3">
    <mergeCell ref="E12:F12"/>
    <mergeCell ref="A192:F195"/>
    <mergeCell ref="A2:G2"/>
  </mergeCells>
  <printOptions/>
  <pageMargins left="0.984251968503937" right="0.7480314960629921" top="0.7874015748031497" bottom="0.3937007874015748" header="0.3937007874015748" footer="0.1968503937007874"/>
  <pageSetup horizontalDpi="600" verticalDpi="600" orientation="portrait" paperSize="9" r:id="rId1"/>
  <headerFooter>
    <oddHeader>&amp;CPREDRAČUN
IN - Velika Dolina</oddHeader>
    <oddFooter>&amp;CSKUPNA REKAPITULACIJA&amp;R&amp;"Arial CE,Krepko"&amp;P&amp;"Arial CE,Običajno"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463"/>
  <sheetViews>
    <sheetView showZeros="0" tabSelected="1" view="pageBreakPreview" zoomScaleNormal="102" zoomScaleSheetLayoutView="100" workbookViewId="0" topLeftCell="A339">
      <selection activeCell="C340" sqref="C340"/>
    </sheetView>
  </sheetViews>
  <sheetFormatPr defaultColWidth="9.00390625" defaultRowHeight="12.75"/>
  <cols>
    <col min="1" max="1" width="5.75390625" style="24" customWidth="1"/>
    <col min="2" max="2" width="6.25390625" style="24" customWidth="1"/>
    <col min="3" max="3" width="32.75390625" style="24" customWidth="1"/>
    <col min="4" max="4" width="9.875" style="24" customWidth="1"/>
    <col min="5" max="5" width="6.25390625" style="23" customWidth="1"/>
    <col min="6" max="6" width="15.75390625" style="24" customWidth="1"/>
    <col min="7" max="7" width="17.75390625" style="24" customWidth="1"/>
    <col min="8" max="8" width="17.625" style="24" customWidth="1"/>
    <col min="9" max="16384" width="9.125" style="24" customWidth="1"/>
  </cols>
  <sheetData>
    <row r="2" spans="1:10" ht="12.75">
      <c r="A2" s="21"/>
      <c r="B2" s="22"/>
      <c r="C2" s="22"/>
      <c r="D2" s="22"/>
      <c r="F2" s="22"/>
      <c r="H2" s="22"/>
      <c r="I2" s="25"/>
      <c r="J2" s="25"/>
    </row>
    <row r="3" spans="1:8" ht="15">
      <c r="A3" s="26"/>
      <c r="C3" s="27"/>
      <c r="D3" s="27"/>
      <c r="E3" s="27"/>
      <c r="F3" s="27"/>
      <c r="H3" s="28"/>
    </row>
    <row r="4" spans="1:8" ht="18">
      <c r="A4" s="29" t="s">
        <v>105</v>
      </c>
      <c r="B4" s="29"/>
      <c r="C4" s="29"/>
      <c r="D4" s="29"/>
      <c r="E4" s="29"/>
      <c r="F4" s="29"/>
      <c r="H4" s="30"/>
    </row>
    <row r="5" spans="1:10" ht="12.75">
      <c r="A5" s="21" t="s">
        <v>220</v>
      </c>
      <c r="B5" s="22"/>
      <c r="C5" s="22"/>
      <c r="D5" s="22"/>
      <c r="F5" s="22"/>
      <c r="H5" s="22"/>
      <c r="I5" s="25"/>
      <c r="J5" s="25"/>
    </row>
    <row r="6" spans="1:10" ht="12.75">
      <c r="A6" s="21" t="s">
        <v>221</v>
      </c>
      <c r="B6" s="22"/>
      <c r="C6" s="22"/>
      <c r="D6" s="22"/>
      <c r="F6" s="22"/>
      <c r="H6" s="22"/>
      <c r="I6" s="25"/>
      <c r="J6" s="25"/>
    </row>
    <row r="7" ht="12.75">
      <c r="H7" s="31"/>
    </row>
    <row r="8" spans="2:6" ht="15">
      <c r="B8" s="32" t="s">
        <v>0</v>
      </c>
      <c r="C8" s="33" t="s">
        <v>1</v>
      </c>
      <c r="D8" s="34"/>
      <c r="F8" s="35">
        <f>G74</f>
        <v>0</v>
      </c>
    </row>
    <row r="9" spans="2:6" ht="15">
      <c r="B9" s="32"/>
      <c r="C9" s="33"/>
      <c r="D9" s="34"/>
      <c r="F9" s="35"/>
    </row>
    <row r="10" spans="2:6" ht="15">
      <c r="B10" s="33" t="s">
        <v>2</v>
      </c>
      <c r="C10" s="36" t="s">
        <v>3</v>
      </c>
      <c r="D10" s="33"/>
      <c r="F10" s="35">
        <f>G106</f>
        <v>0</v>
      </c>
    </row>
    <row r="11" spans="2:6" ht="15">
      <c r="B11" s="33"/>
      <c r="C11" s="36"/>
      <c r="D11" s="33"/>
      <c r="F11" s="37"/>
    </row>
    <row r="12" spans="2:6" ht="15">
      <c r="B12" s="33" t="s">
        <v>4</v>
      </c>
      <c r="C12" s="36" t="s">
        <v>5</v>
      </c>
      <c r="D12" s="33"/>
      <c r="F12" s="35">
        <f>G127</f>
        <v>0</v>
      </c>
    </row>
    <row r="13" spans="2:6" ht="15">
      <c r="B13" s="33"/>
      <c r="C13" s="36"/>
      <c r="D13" s="33"/>
      <c r="F13" s="37"/>
    </row>
    <row r="14" spans="2:6" ht="15">
      <c r="B14" s="38" t="s">
        <v>6</v>
      </c>
      <c r="C14" s="39" t="s">
        <v>7</v>
      </c>
      <c r="D14" s="38"/>
      <c r="F14" s="35">
        <f>G148</f>
        <v>0</v>
      </c>
    </row>
    <row r="15" spans="2:6" ht="15">
      <c r="B15" s="38"/>
      <c r="C15" s="39"/>
      <c r="D15" s="38"/>
      <c r="F15" s="35"/>
    </row>
    <row r="16" spans="2:6" ht="15">
      <c r="B16" s="38" t="s">
        <v>67</v>
      </c>
      <c r="C16" s="39" t="s">
        <v>72</v>
      </c>
      <c r="D16" s="38"/>
      <c r="F16" s="37" t="s">
        <v>106</v>
      </c>
    </row>
    <row r="17" spans="2:6" ht="15">
      <c r="B17" s="38"/>
      <c r="C17" s="39"/>
      <c r="D17" s="38"/>
      <c r="F17" s="35"/>
    </row>
    <row r="18" spans="2:6" ht="15">
      <c r="B18" s="33" t="s">
        <v>8</v>
      </c>
      <c r="C18" s="36" t="s">
        <v>9</v>
      </c>
      <c r="D18" s="33"/>
      <c r="F18" s="35">
        <f>G170</f>
        <v>0</v>
      </c>
    </row>
    <row r="19" spans="2:6" ht="15">
      <c r="B19" s="33"/>
      <c r="C19" s="36"/>
      <c r="D19" s="33"/>
      <c r="F19" s="37"/>
    </row>
    <row r="20" spans="2:6" ht="15.75" thickBot="1">
      <c r="B20" s="40" t="s">
        <v>10</v>
      </c>
      <c r="C20" s="41" t="s">
        <v>11</v>
      </c>
      <c r="D20" s="40"/>
      <c r="E20" s="42"/>
      <c r="F20" s="43">
        <f>G189</f>
        <v>0</v>
      </c>
    </row>
    <row r="21" ht="15" customHeight="1">
      <c r="F21" s="44"/>
    </row>
    <row r="22" spans="2:9" ht="15" customHeight="1">
      <c r="B22" s="45" t="s">
        <v>12</v>
      </c>
      <c r="C22" s="46"/>
      <c r="D22" s="46"/>
      <c r="F22" s="47">
        <f>SUM(F8:F21)</f>
        <v>0</v>
      </c>
      <c r="I22" s="48"/>
    </row>
    <row r="23" ht="12.75">
      <c r="F23" s="49"/>
    </row>
    <row r="24" ht="12.75">
      <c r="H24" s="50"/>
    </row>
    <row r="25" ht="12.75">
      <c r="H25" s="50"/>
    </row>
    <row r="26" spans="1:8" ht="17.25" customHeight="1">
      <c r="A26" s="51" t="s">
        <v>79</v>
      </c>
      <c r="B26" s="51"/>
      <c r="C26" s="51"/>
      <c r="D26" s="51"/>
      <c r="E26" s="51"/>
      <c r="F26" s="51"/>
      <c r="G26" s="52"/>
      <c r="H26" s="53"/>
    </row>
    <row r="27" spans="1:8" ht="27.75" customHeight="1">
      <c r="A27" s="51"/>
      <c r="B27" s="51"/>
      <c r="C27" s="51"/>
      <c r="D27" s="51"/>
      <c r="E27" s="51"/>
      <c r="F27" s="51"/>
      <c r="G27" s="52"/>
      <c r="H27" s="53"/>
    </row>
    <row r="28" spans="2:8" ht="17.25" customHeight="1">
      <c r="B28" s="52"/>
      <c r="C28" s="52"/>
      <c r="D28" s="52"/>
      <c r="E28" s="54"/>
      <c r="F28" s="52"/>
      <c r="G28" s="53"/>
      <c r="H28" s="53"/>
    </row>
    <row r="29" spans="1:8" ht="17.25" customHeight="1">
      <c r="A29" s="55" t="s">
        <v>80</v>
      </c>
      <c r="B29" s="55"/>
      <c r="C29" s="55"/>
      <c r="D29" s="55"/>
      <c r="E29" s="55"/>
      <c r="F29" s="55"/>
      <c r="G29" s="56"/>
      <c r="H29" s="22"/>
    </row>
    <row r="30" spans="1:8" ht="12" customHeight="1">
      <c r="A30" s="55"/>
      <c r="B30" s="55"/>
      <c r="C30" s="55"/>
      <c r="D30" s="55"/>
      <c r="E30" s="55"/>
      <c r="F30" s="55"/>
      <c r="G30" s="56"/>
      <c r="H30" s="22"/>
    </row>
    <row r="31" spans="1:8" ht="17.25" customHeight="1">
      <c r="A31" s="55"/>
      <c r="B31" s="55"/>
      <c r="C31" s="55"/>
      <c r="D31" s="55"/>
      <c r="E31" s="55"/>
      <c r="F31" s="55"/>
      <c r="G31" s="56"/>
      <c r="H31" s="22"/>
    </row>
    <row r="32" spans="1:8" ht="17.25" customHeight="1">
      <c r="A32" s="55"/>
      <c r="B32" s="55"/>
      <c r="C32" s="55"/>
      <c r="D32" s="55"/>
      <c r="E32" s="55"/>
      <c r="F32" s="55"/>
      <c r="G32" s="56"/>
      <c r="H32" s="22"/>
    </row>
    <row r="34" spans="1:8" ht="12.75">
      <c r="A34" s="57" t="s">
        <v>13</v>
      </c>
      <c r="B34" s="57"/>
      <c r="C34" s="58" t="s">
        <v>14</v>
      </c>
      <c r="D34" s="59" t="s">
        <v>15</v>
      </c>
      <c r="E34" s="59" t="s">
        <v>16</v>
      </c>
      <c r="F34" s="262" t="s">
        <v>287</v>
      </c>
      <c r="G34" s="59" t="s">
        <v>17</v>
      </c>
      <c r="H34" s="60"/>
    </row>
    <row r="35" spans="1:8" ht="13.5" thickBot="1">
      <c r="A35" s="61" t="s">
        <v>18</v>
      </c>
      <c r="B35" s="61"/>
      <c r="C35" s="62" t="s">
        <v>19</v>
      </c>
      <c r="D35" s="63" t="s">
        <v>18</v>
      </c>
      <c r="E35" s="63"/>
      <c r="F35" s="263" t="s">
        <v>20</v>
      </c>
      <c r="G35" s="64"/>
      <c r="H35" s="60"/>
    </row>
    <row r="36" spans="1:8" ht="15.75" thickTop="1">
      <c r="A36" s="65" t="s">
        <v>0</v>
      </c>
      <c r="B36" s="65"/>
      <c r="C36" s="66" t="s">
        <v>1</v>
      </c>
      <c r="D36" s="67"/>
      <c r="E36" s="68"/>
      <c r="F36" s="264"/>
      <c r="G36" s="69"/>
      <c r="H36" s="60"/>
    </row>
    <row r="37" spans="1:8" ht="12.75">
      <c r="A37" s="70"/>
      <c r="B37" s="70"/>
      <c r="C37" s="71"/>
      <c r="D37" s="72"/>
      <c r="E37" s="73"/>
      <c r="F37" s="265"/>
      <c r="G37" s="74"/>
      <c r="H37" s="60"/>
    </row>
    <row r="38" spans="1:8" ht="12.75">
      <c r="A38" s="75" t="s">
        <v>21</v>
      </c>
      <c r="B38" s="75"/>
      <c r="C38" s="76" t="s">
        <v>22</v>
      </c>
      <c r="D38" s="77"/>
      <c r="E38" s="78"/>
      <c r="F38" s="266"/>
      <c r="G38" s="79"/>
      <c r="H38" s="60"/>
    </row>
    <row r="39" spans="1:8" ht="38.25">
      <c r="A39" s="80">
        <v>11</v>
      </c>
      <c r="B39" s="80">
        <v>122</v>
      </c>
      <c r="C39" s="81" t="s">
        <v>85</v>
      </c>
      <c r="D39" s="82">
        <v>0.23</v>
      </c>
      <c r="E39" s="83" t="s">
        <v>23</v>
      </c>
      <c r="F39" s="267"/>
      <c r="G39" s="84">
        <f>D39*F39</f>
        <v>0</v>
      </c>
      <c r="H39" s="60"/>
    </row>
    <row r="40" spans="1:8" ht="12.75">
      <c r="A40" s="80"/>
      <c r="B40" s="80"/>
      <c r="C40" s="81"/>
      <c r="D40" s="82"/>
      <c r="E40" s="83"/>
      <c r="F40" s="267"/>
      <c r="G40" s="84"/>
      <c r="H40" s="60"/>
    </row>
    <row r="41" spans="1:8" ht="38.25">
      <c r="A41" s="80">
        <v>11</v>
      </c>
      <c r="B41" s="85">
        <v>222</v>
      </c>
      <c r="C41" s="81" t="s">
        <v>86</v>
      </c>
      <c r="D41" s="86">
        <v>13</v>
      </c>
      <c r="E41" s="83" t="s">
        <v>24</v>
      </c>
      <c r="F41" s="267"/>
      <c r="G41" s="84">
        <f>D41*F41</f>
        <v>0</v>
      </c>
      <c r="H41" s="60"/>
    </row>
    <row r="42" spans="1:8" ht="12.75">
      <c r="A42" s="80"/>
      <c r="B42" s="85"/>
      <c r="C42" s="81"/>
      <c r="D42" s="86"/>
      <c r="E42" s="83"/>
      <c r="F42" s="267"/>
      <c r="G42" s="84"/>
      <c r="H42" s="60"/>
    </row>
    <row r="43" spans="1:7" s="88" customFormat="1" ht="12.75">
      <c r="A43" s="87" t="s">
        <v>222</v>
      </c>
      <c r="B43" s="75"/>
      <c r="C43" s="76" t="s">
        <v>223</v>
      </c>
      <c r="D43" s="77"/>
      <c r="E43" s="78"/>
      <c r="F43" s="266"/>
      <c r="G43" s="79"/>
    </row>
    <row r="44" spans="1:7" ht="38.25">
      <c r="A44" s="80">
        <v>12</v>
      </c>
      <c r="B44" s="85">
        <v>131</v>
      </c>
      <c r="C44" s="81" t="s">
        <v>224</v>
      </c>
      <c r="D44" s="86">
        <v>120</v>
      </c>
      <c r="E44" s="89" t="s">
        <v>55</v>
      </c>
      <c r="F44" s="267"/>
      <c r="G44" s="84">
        <f>F44*D44</f>
        <v>0</v>
      </c>
    </row>
    <row r="45" spans="1:7" ht="12.75">
      <c r="A45" s="80"/>
      <c r="B45" s="85"/>
      <c r="C45" s="81"/>
      <c r="D45" s="86"/>
      <c r="E45" s="89"/>
      <c r="F45" s="267"/>
      <c r="G45" s="84"/>
    </row>
    <row r="46" spans="1:7" ht="38.25">
      <c r="A46" s="80">
        <v>12</v>
      </c>
      <c r="B46" s="80">
        <v>152</v>
      </c>
      <c r="C46" s="81" t="s">
        <v>114</v>
      </c>
      <c r="D46" s="86">
        <v>30</v>
      </c>
      <c r="E46" s="83" t="s">
        <v>24</v>
      </c>
      <c r="F46" s="267"/>
      <c r="G46" s="84">
        <f>F46*D46</f>
        <v>0</v>
      </c>
    </row>
    <row r="47" spans="1:7" ht="12.75">
      <c r="A47" s="80"/>
      <c r="B47" s="80"/>
      <c r="C47" s="81"/>
      <c r="D47" s="86"/>
      <c r="E47" s="83"/>
      <c r="F47" s="267"/>
      <c r="G47" s="84"/>
    </row>
    <row r="48" spans="1:7" ht="38.25">
      <c r="A48" s="80">
        <v>12</v>
      </c>
      <c r="B48" s="85">
        <v>165</v>
      </c>
      <c r="C48" s="81" t="s">
        <v>225</v>
      </c>
      <c r="D48" s="86">
        <v>30</v>
      </c>
      <c r="E48" s="83" t="s">
        <v>24</v>
      </c>
      <c r="F48" s="267"/>
      <c r="G48" s="84">
        <f>F48*D48</f>
        <v>0</v>
      </c>
    </row>
    <row r="49" spans="1:8" ht="12.75">
      <c r="A49" s="80"/>
      <c r="B49" s="85"/>
      <c r="C49" s="81"/>
      <c r="D49" s="86"/>
      <c r="E49" s="83"/>
      <c r="F49" s="267"/>
      <c r="G49" s="84"/>
      <c r="H49" s="60"/>
    </row>
    <row r="50" spans="1:8" ht="12.75">
      <c r="A50" s="87" t="s">
        <v>61</v>
      </c>
      <c r="B50" s="75"/>
      <c r="C50" s="76" t="s">
        <v>60</v>
      </c>
      <c r="D50" s="77"/>
      <c r="E50" s="78"/>
      <c r="F50" s="266"/>
      <c r="G50" s="79"/>
      <c r="H50" s="60"/>
    </row>
    <row r="51" spans="1:8" ht="51">
      <c r="A51" s="80">
        <v>12</v>
      </c>
      <c r="B51" s="80">
        <v>211</v>
      </c>
      <c r="C51" s="81" t="s">
        <v>87</v>
      </c>
      <c r="D51" s="86">
        <v>5</v>
      </c>
      <c r="E51" s="83" t="s">
        <v>24</v>
      </c>
      <c r="F51" s="267"/>
      <c r="G51" s="84">
        <f>D51*F51</f>
        <v>0</v>
      </c>
      <c r="H51" s="60"/>
    </row>
    <row r="52" spans="1:8" ht="12.75">
      <c r="A52" s="80"/>
      <c r="B52" s="80"/>
      <c r="C52" s="81"/>
      <c r="D52" s="86"/>
      <c r="E52" s="83"/>
      <c r="F52" s="267"/>
      <c r="G52" s="84"/>
      <c r="H52" s="60"/>
    </row>
    <row r="53" spans="1:7" ht="37.5" customHeight="1">
      <c r="A53" s="80">
        <v>12</v>
      </c>
      <c r="B53" s="80">
        <v>212</v>
      </c>
      <c r="C53" s="81" t="s">
        <v>226</v>
      </c>
      <c r="D53" s="86">
        <v>1</v>
      </c>
      <c r="E53" s="83" t="s">
        <v>24</v>
      </c>
      <c r="F53" s="267"/>
      <c r="G53" s="84">
        <f>D53*F53</f>
        <v>0</v>
      </c>
    </row>
    <row r="54" spans="1:7" ht="12.75">
      <c r="A54" s="80"/>
      <c r="B54" s="80"/>
      <c r="C54" s="81"/>
      <c r="D54" s="86"/>
      <c r="E54" s="83"/>
      <c r="F54" s="267"/>
      <c r="G54" s="84"/>
    </row>
    <row r="55" spans="1:7" ht="25.5">
      <c r="A55" s="80">
        <v>12</v>
      </c>
      <c r="B55" s="80">
        <v>282</v>
      </c>
      <c r="C55" s="81" t="s">
        <v>227</v>
      </c>
      <c r="D55" s="86">
        <v>1</v>
      </c>
      <c r="E55" s="83" t="s">
        <v>24</v>
      </c>
      <c r="F55" s="267"/>
      <c r="G55" s="84">
        <f>D55*F55</f>
        <v>0</v>
      </c>
    </row>
    <row r="56" spans="1:7" ht="12.75">
      <c r="A56" s="80"/>
      <c r="B56" s="80"/>
      <c r="C56" s="81"/>
      <c r="D56" s="82"/>
      <c r="E56" s="83"/>
      <c r="F56" s="267"/>
      <c r="G56" s="84"/>
    </row>
    <row r="57" spans="1:7" ht="12.75">
      <c r="A57" s="90" t="s">
        <v>51</v>
      </c>
      <c r="B57" s="90"/>
      <c r="C57" s="90" t="s">
        <v>52</v>
      </c>
      <c r="D57" s="77"/>
      <c r="E57" s="78"/>
      <c r="F57" s="266"/>
      <c r="G57" s="79"/>
    </row>
    <row r="58" spans="1:7" ht="25.5">
      <c r="A58" s="91">
        <v>12</v>
      </c>
      <c r="B58" s="91">
        <v>315</v>
      </c>
      <c r="C58" s="92" t="s">
        <v>62</v>
      </c>
      <c r="D58" s="93">
        <v>120</v>
      </c>
      <c r="E58" s="89" t="s">
        <v>55</v>
      </c>
      <c r="F58" s="268"/>
      <c r="G58" s="94">
        <f>D58*F58</f>
        <v>0</v>
      </c>
    </row>
    <row r="59" spans="1:7" ht="12.75">
      <c r="A59" s="91"/>
      <c r="B59" s="91"/>
      <c r="C59" s="92"/>
      <c r="D59" s="93"/>
      <c r="E59" s="89"/>
      <c r="F59" s="268"/>
      <c r="G59" s="94"/>
    </row>
    <row r="60" spans="1:7" ht="25.5">
      <c r="A60" s="91">
        <v>12</v>
      </c>
      <c r="B60" s="91">
        <v>322</v>
      </c>
      <c r="C60" s="92" t="s">
        <v>50</v>
      </c>
      <c r="D60" s="93">
        <v>38</v>
      </c>
      <c r="E60" s="89" t="s">
        <v>55</v>
      </c>
      <c r="F60" s="268"/>
      <c r="G60" s="94">
        <f>D60*F60</f>
        <v>0</v>
      </c>
    </row>
    <row r="61" spans="1:7" ht="12.75">
      <c r="A61" s="91"/>
      <c r="B61" s="91"/>
      <c r="C61" s="92"/>
      <c r="D61" s="93"/>
      <c r="E61" s="89"/>
      <c r="F61" s="268"/>
      <c r="G61" s="94"/>
    </row>
    <row r="62" spans="1:7" ht="25.5">
      <c r="A62" s="91">
        <v>12</v>
      </c>
      <c r="B62" s="91">
        <v>372</v>
      </c>
      <c r="C62" s="92" t="s">
        <v>81</v>
      </c>
      <c r="D62" s="93">
        <v>42</v>
      </c>
      <c r="E62" s="89" t="s">
        <v>55</v>
      </c>
      <c r="F62" s="268"/>
      <c r="G62" s="94">
        <f>D62*F62</f>
        <v>0</v>
      </c>
    </row>
    <row r="63" spans="1:7" ht="12.75">
      <c r="A63" s="91"/>
      <c r="B63" s="91"/>
      <c r="C63" s="92"/>
      <c r="D63" s="93"/>
      <c r="E63" s="89"/>
      <c r="F63" s="268"/>
      <c r="G63" s="94"/>
    </row>
    <row r="64" spans="1:7" ht="25.5">
      <c r="A64" s="91">
        <v>12</v>
      </c>
      <c r="B64" s="91">
        <v>382</v>
      </c>
      <c r="C64" s="92" t="s">
        <v>53</v>
      </c>
      <c r="D64" s="93">
        <v>223</v>
      </c>
      <c r="E64" s="95" t="s">
        <v>56</v>
      </c>
      <c r="F64" s="268"/>
      <c r="G64" s="94">
        <f>D64*F64</f>
        <v>0</v>
      </c>
    </row>
    <row r="65" spans="1:7" ht="12.75">
      <c r="A65" s="96"/>
      <c r="B65" s="96"/>
      <c r="C65" s="96"/>
      <c r="D65" s="96"/>
      <c r="E65" s="83"/>
      <c r="F65" s="269"/>
      <c r="G65" s="84"/>
    </row>
    <row r="66" spans="1:7" ht="12.75">
      <c r="A66" s="90" t="s">
        <v>73</v>
      </c>
      <c r="B66" s="90"/>
      <c r="C66" s="90" t="s">
        <v>74</v>
      </c>
      <c r="D66" s="77"/>
      <c r="E66" s="78"/>
      <c r="F66" s="266"/>
      <c r="G66" s="79"/>
    </row>
    <row r="67" spans="1:7" ht="64.5" customHeight="1">
      <c r="A67" s="97">
        <v>12</v>
      </c>
      <c r="B67" s="80" t="s">
        <v>228</v>
      </c>
      <c r="C67" s="98" t="s">
        <v>229</v>
      </c>
      <c r="D67" s="99">
        <v>1</v>
      </c>
      <c r="E67" s="83" t="s">
        <v>24</v>
      </c>
      <c r="F67" s="267"/>
      <c r="G67" s="84">
        <f>D67*F67</f>
        <v>0</v>
      </c>
    </row>
    <row r="68" spans="1:7" ht="12.75">
      <c r="A68" s="97"/>
      <c r="B68" s="80"/>
      <c r="C68" s="98"/>
      <c r="D68" s="99"/>
      <c r="E68" s="83"/>
      <c r="F68" s="267"/>
      <c r="G68" s="84"/>
    </row>
    <row r="69" spans="1:7" s="50" customFormat="1" ht="25.5">
      <c r="A69" s="97">
        <v>12</v>
      </c>
      <c r="B69" s="97">
        <v>498</v>
      </c>
      <c r="C69" s="100" t="s">
        <v>230</v>
      </c>
      <c r="D69" s="99">
        <v>2</v>
      </c>
      <c r="E69" s="83" t="s">
        <v>54</v>
      </c>
      <c r="F69" s="267"/>
      <c r="G69" s="84">
        <f>D69*F69</f>
        <v>0</v>
      </c>
    </row>
    <row r="70" spans="1:7" ht="12.75">
      <c r="A70" s="97"/>
      <c r="B70" s="97"/>
      <c r="C70" s="97"/>
      <c r="D70" s="99"/>
      <c r="E70" s="101"/>
      <c r="F70" s="270"/>
      <c r="G70" s="102"/>
    </row>
    <row r="71" spans="1:7" ht="12.75">
      <c r="A71" s="90" t="s">
        <v>75</v>
      </c>
      <c r="B71" s="90"/>
      <c r="C71" s="90" t="s">
        <v>76</v>
      </c>
      <c r="D71" s="77"/>
      <c r="E71" s="78"/>
      <c r="F71" s="266"/>
      <c r="G71" s="79"/>
    </row>
    <row r="72" spans="1:7" ht="51">
      <c r="A72" s="97">
        <v>13</v>
      </c>
      <c r="B72" s="97">
        <v>111</v>
      </c>
      <c r="C72" s="92" t="s">
        <v>88</v>
      </c>
      <c r="D72" s="99">
        <v>20</v>
      </c>
      <c r="E72" s="101" t="s">
        <v>89</v>
      </c>
      <c r="F72" s="270"/>
      <c r="G72" s="102">
        <f>D72*F72</f>
        <v>0</v>
      </c>
    </row>
    <row r="73" spans="1:7" ht="13.5" thickBot="1">
      <c r="A73" s="103"/>
      <c r="B73" s="103"/>
      <c r="C73" s="103"/>
      <c r="D73" s="104"/>
      <c r="E73" s="105"/>
      <c r="F73" s="271"/>
      <c r="G73" s="106"/>
    </row>
    <row r="74" spans="1:7" ht="15">
      <c r="A74" s="107" t="s">
        <v>0</v>
      </c>
      <c r="B74" s="107"/>
      <c r="C74" s="108" t="s">
        <v>1</v>
      </c>
      <c r="D74" s="109"/>
      <c r="E74" s="110"/>
      <c r="F74" s="272" t="s">
        <v>27</v>
      </c>
      <c r="G74" s="112">
        <f>SUM(G39:G73)</f>
        <v>0</v>
      </c>
    </row>
    <row r="75" ht="12.75">
      <c r="F75" s="273"/>
    </row>
    <row r="76" spans="1:7" ht="12.75">
      <c r="A76" s="57" t="s">
        <v>13</v>
      </c>
      <c r="B76" s="57"/>
      <c r="C76" s="58" t="s">
        <v>14</v>
      </c>
      <c r="D76" s="59" t="s">
        <v>15</v>
      </c>
      <c r="E76" s="59" t="s">
        <v>16</v>
      </c>
      <c r="F76" s="262" t="s">
        <v>287</v>
      </c>
      <c r="G76" s="59" t="s">
        <v>17</v>
      </c>
    </row>
    <row r="77" spans="1:7" ht="13.5" thickBot="1">
      <c r="A77" s="61" t="s">
        <v>18</v>
      </c>
      <c r="B77" s="61"/>
      <c r="C77" s="62" t="s">
        <v>19</v>
      </c>
      <c r="D77" s="63" t="s">
        <v>18</v>
      </c>
      <c r="E77" s="63"/>
      <c r="F77" s="263" t="s">
        <v>288</v>
      </c>
      <c r="G77" s="64"/>
    </row>
    <row r="78" spans="1:7" s="46" customFormat="1" ht="15.75" thickTop="1">
      <c r="A78" s="65" t="s">
        <v>2</v>
      </c>
      <c r="B78" s="113"/>
      <c r="C78" s="66" t="s">
        <v>3</v>
      </c>
      <c r="D78" s="67"/>
      <c r="E78" s="114"/>
      <c r="F78" s="274"/>
      <c r="G78" s="67"/>
    </row>
    <row r="79" spans="1:7" s="46" customFormat="1" ht="12.75">
      <c r="A79" s="115"/>
      <c r="B79" s="115"/>
      <c r="C79" s="71"/>
      <c r="D79" s="72"/>
      <c r="E79" s="116"/>
      <c r="F79" s="275"/>
      <c r="G79" s="72"/>
    </row>
    <row r="80" spans="1:7" s="88" customFormat="1" ht="14.25" customHeight="1">
      <c r="A80" s="117" t="s">
        <v>28</v>
      </c>
      <c r="B80" s="117"/>
      <c r="C80" s="76" t="s">
        <v>29</v>
      </c>
      <c r="D80" s="77"/>
      <c r="E80" s="118"/>
      <c r="F80" s="276"/>
      <c r="G80" s="77"/>
    </row>
    <row r="81" spans="1:7" s="121" customFormat="1" ht="25.5">
      <c r="A81" s="119">
        <v>21</v>
      </c>
      <c r="B81" s="119">
        <v>114</v>
      </c>
      <c r="C81" s="100" t="s">
        <v>101</v>
      </c>
      <c r="D81" s="99">
        <v>142</v>
      </c>
      <c r="E81" s="120" t="s">
        <v>26</v>
      </c>
      <c r="F81" s="277"/>
      <c r="G81" s="84">
        <f>D81*F81</f>
        <v>0</v>
      </c>
    </row>
    <row r="82" spans="1:7" s="121" customFormat="1" ht="12.75">
      <c r="A82" s="119"/>
      <c r="B82" s="119"/>
      <c r="C82" s="100"/>
      <c r="D82" s="99"/>
      <c r="E82" s="120"/>
      <c r="F82" s="277"/>
      <c r="G82" s="84"/>
    </row>
    <row r="83" spans="1:7" s="121" customFormat="1" ht="25.5">
      <c r="A83" s="119">
        <v>21</v>
      </c>
      <c r="B83" s="119">
        <v>243</v>
      </c>
      <c r="C83" s="100" t="s">
        <v>91</v>
      </c>
      <c r="D83" s="99">
        <v>595</v>
      </c>
      <c r="E83" s="120" t="s">
        <v>26</v>
      </c>
      <c r="F83" s="277"/>
      <c r="G83" s="84">
        <f>D83*F83</f>
        <v>0</v>
      </c>
    </row>
    <row r="84" spans="1:7" s="121" customFormat="1" ht="12.75">
      <c r="A84" s="119"/>
      <c r="B84" s="119"/>
      <c r="C84" s="100"/>
      <c r="D84" s="99"/>
      <c r="E84" s="120"/>
      <c r="F84" s="277"/>
      <c r="G84" s="84"/>
    </row>
    <row r="85" spans="1:7" ht="50.25" customHeight="1">
      <c r="A85" s="122">
        <v>21</v>
      </c>
      <c r="B85" s="122">
        <v>326</v>
      </c>
      <c r="C85" s="92" t="s">
        <v>103</v>
      </c>
      <c r="D85" s="123">
        <v>53</v>
      </c>
      <c r="E85" s="120" t="s">
        <v>26</v>
      </c>
      <c r="F85" s="270"/>
      <c r="G85" s="84">
        <f>D85*F85</f>
        <v>0</v>
      </c>
    </row>
    <row r="86" spans="1:7" ht="12.75">
      <c r="A86" s="122"/>
      <c r="B86" s="122"/>
      <c r="C86" s="124"/>
      <c r="D86" s="123"/>
      <c r="E86" s="120"/>
      <c r="F86" s="270"/>
      <c r="G86" s="84"/>
    </row>
    <row r="87" spans="1:7" s="88" customFormat="1" ht="15" customHeight="1">
      <c r="A87" s="90" t="s">
        <v>77</v>
      </c>
      <c r="B87" s="90"/>
      <c r="C87" s="76" t="s">
        <v>78</v>
      </c>
      <c r="D87" s="77"/>
      <c r="E87" s="118"/>
      <c r="F87" s="276"/>
      <c r="G87" s="79"/>
    </row>
    <row r="88" spans="1:7" s="88" customFormat="1" ht="25.5">
      <c r="A88" s="97">
        <v>23</v>
      </c>
      <c r="B88" s="97">
        <v>114</v>
      </c>
      <c r="C88" s="100" t="s">
        <v>90</v>
      </c>
      <c r="D88" s="99">
        <v>463</v>
      </c>
      <c r="E88" s="120" t="s">
        <v>25</v>
      </c>
      <c r="F88" s="277"/>
      <c r="G88" s="84">
        <f>D88*F88</f>
        <v>0</v>
      </c>
    </row>
    <row r="89" spans="1:7" ht="12.75">
      <c r="A89" s="80"/>
      <c r="B89" s="80"/>
      <c r="C89" s="81"/>
      <c r="D89" s="125"/>
      <c r="E89" s="126"/>
      <c r="F89" s="278"/>
      <c r="G89" s="84"/>
    </row>
    <row r="90" spans="1:7" s="88" customFormat="1" ht="15" customHeight="1">
      <c r="A90" s="90" t="s">
        <v>30</v>
      </c>
      <c r="B90" s="90"/>
      <c r="C90" s="76" t="s">
        <v>31</v>
      </c>
      <c r="D90" s="77"/>
      <c r="E90" s="118"/>
      <c r="F90" s="276"/>
      <c r="G90" s="79"/>
    </row>
    <row r="91" spans="1:7" s="46" customFormat="1" ht="14.25">
      <c r="A91" s="97">
        <v>24</v>
      </c>
      <c r="B91" s="97">
        <v>229</v>
      </c>
      <c r="C91" s="100" t="s">
        <v>71</v>
      </c>
      <c r="D91" s="99">
        <v>55</v>
      </c>
      <c r="E91" s="120" t="s">
        <v>26</v>
      </c>
      <c r="F91" s="277"/>
      <c r="G91" s="84">
        <f>D91*F91</f>
        <v>0</v>
      </c>
    </row>
    <row r="92" spans="1:7" s="46" customFormat="1" ht="12.75">
      <c r="A92" s="97"/>
      <c r="B92" s="97"/>
      <c r="C92" s="100"/>
      <c r="D92" s="99"/>
      <c r="E92" s="120"/>
      <c r="F92" s="277"/>
      <c r="G92" s="84"/>
    </row>
    <row r="93" spans="1:7" s="88" customFormat="1" ht="25.5">
      <c r="A93" s="97">
        <v>24</v>
      </c>
      <c r="B93" s="97">
        <v>472</v>
      </c>
      <c r="C93" s="100" t="s">
        <v>82</v>
      </c>
      <c r="D93" s="99">
        <v>68</v>
      </c>
      <c r="E93" s="120" t="s">
        <v>26</v>
      </c>
      <c r="F93" s="277"/>
      <c r="G93" s="84">
        <f>D93*F93</f>
        <v>0</v>
      </c>
    </row>
    <row r="94" spans="1:7" s="88" customFormat="1" ht="12.75">
      <c r="A94" s="97"/>
      <c r="B94" s="97"/>
      <c r="C94" s="100"/>
      <c r="D94" s="99"/>
      <c r="E94" s="120"/>
      <c r="F94" s="277"/>
      <c r="G94" s="84"/>
    </row>
    <row r="95" spans="1:7" s="46" customFormat="1" ht="24.75" customHeight="1">
      <c r="A95" s="97">
        <v>24</v>
      </c>
      <c r="B95" s="97">
        <v>473</v>
      </c>
      <c r="C95" s="100" t="s">
        <v>92</v>
      </c>
      <c r="D95" s="99">
        <v>35</v>
      </c>
      <c r="E95" s="120" t="s">
        <v>26</v>
      </c>
      <c r="F95" s="277"/>
      <c r="G95" s="84">
        <f>D95*F95</f>
        <v>0</v>
      </c>
    </row>
    <row r="96" spans="1:7" s="46" customFormat="1" ht="12.75">
      <c r="A96" s="97"/>
      <c r="B96" s="97"/>
      <c r="C96" s="100"/>
      <c r="D96" s="99"/>
      <c r="E96" s="120"/>
      <c r="F96" s="277"/>
      <c r="G96" s="84"/>
    </row>
    <row r="97" spans="1:7" s="88" customFormat="1" ht="15" customHeight="1">
      <c r="A97" s="90" t="s">
        <v>231</v>
      </c>
      <c r="B97" s="90"/>
      <c r="C97" s="76" t="s">
        <v>137</v>
      </c>
      <c r="D97" s="77"/>
      <c r="E97" s="79"/>
      <c r="F97" s="276"/>
      <c r="G97" s="79"/>
    </row>
    <row r="98" spans="1:7" s="127" customFormat="1" ht="36.75">
      <c r="A98" s="97">
        <v>25</v>
      </c>
      <c r="B98" s="97">
        <v>121</v>
      </c>
      <c r="C98" s="100" t="s">
        <v>232</v>
      </c>
      <c r="D98" s="99">
        <v>300</v>
      </c>
      <c r="E98" s="120" t="s">
        <v>25</v>
      </c>
      <c r="F98" s="277"/>
      <c r="G98" s="84">
        <f>D98*F98</f>
        <v>0</v>
      </c>
    </row>
    <row r="99" spans="1:7" ht="12.75">
      <c r="A99" s="80"/>
      <c r="B99" s="97"/>
      <c r="C99" s="81"/>
      <c r="D99" s="86"/>
      <c r="E99" s="126"/>
      <c r="F99" s="278"/>
      <c r="G99" s="84"/>
    </row>
    <row r="100" spans="1:7" s="88" customFormat="1" ht="15" customHeight="1">
      <c r="A100" s="90" t="s">
        <v>32</v>
      </c>
      <c r="B100" s="90"/>
      <c r="C100" s="76" t="s">
        <v>47</v>
      </c>
      <c r="D100" s="77"/>
      <c r="E100" s="118"/>
      <c r="F100" s="276"/>
      <c r="G100" s="79"/>
    </row>
    <row r="101" spans="1:7" s="88" customFormat="1" ht="63.75">
      <c r="A101" s="97">
        <v>29</v>
      </c>
      <c r="B101" s="97" t="s">
        <v>83</v>
      </c>
      <c r="C101" s="128" t="s">
        <v>84</v>
      </c>
      <c r="D101" s="99">
        <f>(D103+D104)*2+D102*1.7</f>
        <v>1378.535</v>
      </c>
      <c r="E101" s="129" t="s">
        <v>102</v>
      </c>
      <c r="F101" s="277"/>
      <c r="G101" s="102">
        <f>D101*F101</f>
        <v>0</v>
      </c>
    </row>
    <row r="102" spans="1:7" s="88" customFormat="1" ht="25.5">
      <c r="A102" s="97">
        <v>29</v>
      </c>
      <c r="B102" s="97">
        <v>131</v>
      </c>
      <c r="C102" s="100" t="s">
        <v>69</v>
      </c>
      <c r="D102" s="99">
        <v>48.55</v>
      </c>
      <c r="E102" s="129" t="s">
        <v>26</v>
      </c>
      <c r="F102" s="277"/>
      <c r="G102" s="84">
        <f>D102*F102</f>
        <v>0</v>
      </c>
    </row>
    <row r="103" spans="1:7" s="133" customFormat="1" ht="27" customHeight="1">
      <c r="A103" s="130">
        <v>29</v>
      </c>
      <c r="B103" s="130">
        <v>135</v>
      </c>
      <c r="C103" s="131" t="s">
        <v>93</v>
      </c>
      <c r="D103" s="132">
        <v>595</v>
      </c>
      <c r="E103" s="129" t="s">
        <v>26</v>
      </c>
      <c r="F103" s="279"/>
      <c r="G103" s="84">
        <f>D103*F103</f>
        <v>0</v>
      </c>
    </row>
    <row r="104" spans="1:7" s="133" customFormat="1" ht="27" customHeight="1">
      <c r="A104" s="130">
        <v>29</v>
      </c>
      <c r="B104" s="130">
        <v>136</v>
      </c>
      <c r="C104" s="131" t="s">
        <v>94</v>
      </c>
      <c r="D104" s="132">
        <v>53</v>
      </c>
      <c r="E104" s="129" t="s">
        <v>26</v>
      </c>
      <c r="F104" s="279"/>
      <c r="G104" s="84">
        <f>D104*F104</f>
        <v>0</v>
      </c>
    </row>
    <row r="105" spans="1:7" s="133" customFormat="1" ht="14.25" customHeight="1" thickBot="1">
      <c r="A105" s="134"/>
      <c r="B105" s="134"/>
      <c r="C105" s="135"/>
      <c r="D105" s="136"/>
      <c r="E105" s="137"/>
      <c r="F105" s="280"/>
      <c r="G105" s="139"/>
    </row>
    <row r="106" spans="1:17" s="144" customFormat="1" ht="15">
      <c r="A106" s="65" t="s">
        <v>2</v>
      </c>
      <c r="B106" s="113"/>
      <c r="C106" s="140" t="s">
        <v>3</v>
      </c>
      <c r="D106" s="109"/>
      <c r="E106" s="141"/>
      <c r="F106" s="281" t="s">
        <v>27</v>
      </c>
      <c r="G106" s="142">
        <f>SUM(G81:G105)</f>
        <v>0</v>
      </c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</row>
    <row r="107" spans="1:17" s="151" customFormat="1" ht="15">
      <c r="A107" s="145"/>
      <c r="B107" s="70"/>
      <c r="C107" s="146"/>
      <c r="D107" s="147"/>
      <c r="E107" s="148"/>
      <c r="F107" s="282"/>
      <c r="G107" s="149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</row>
    <row r="108" spans="1:7" s="22" customFormat="1" ht="12.75">
      <c r="A108" s="57" t="s">
        <v>13</v>
      </c>
      <c r="B108" s="57"/>
      <c r="C108" s="57" t="s">
        <v>14</v>
      </c>
      <c r="D108" s="152" t="s">
        <v>15</v>
      </c>
      <c r="E108" s="152" t="s">
        <v>16</v>
      </c>
      <c r="F108" s="262" t="s">
        <v>287</v>
      </c>
      <c r="G108" s="152" t="s">
        <v>17</v>
      </c>
    </row>
    <row r="109" spans="1:7" s="22" customFormat="1" ht="13.5" thickBot="1">
      <c r="A109" s="61" t="s">
        <v>18</v>
      </c>
      <c r="B109" s="61"/>
      <c r="C109" s="61" t="s">
        <v>19</v>
      </c>
      <c r="D109" s="153" t="s">
        <v>18</v>
      </c>
      <c r="E109" s="153"/>
      <c r="F109" s="263" t="s">
        <v>20</v>
      </c>
      <c r="G109" s="154"/>
    </row>
    <row r="110" spans="1:7" ht="15.75" thickTop="1">
      <c r="A110" s="65" t="s">
        <v>4</v>
      </c>
      <c r="B110" s="65"/>
      <c r="C110" s="66" t="s">
        <v>5</v>
      </c>
      <c r="D110" s="142"/>
      <c r="E110" s="155"/>
      <c r="F110" s="283"/>
      <c r="G110" s="142"/>
    </row>
    <row r="111" spans="1:7" ht="12.75">
      <c r="A111" s="156"/>
      <c r="B111" s="156"/>
      <c r="C111" s="157"/>
      <c r="D111" s="158"/>
      <c r="E111" s="159"/>
      <c r="F111" s="279"/>
      <c r="G111" s="158"/>
    </row>
    <row r="112" spans="1:7" s="88" customFormat="1" ht="14.25" customHeight="1">
      <c r="A112" s="117" t="s">
        <v>33</v>
      </c>
      <c r="B112" s="117"/>
      <c r="C112" s="160" t="s">
        <v>34</v>
      </c>
      <c r="D112" s="161"/>
      <c r="E112" s="162"/>
      <c r="F112" s="276"/>
      <c r="G112" s="161"/>
    </row>
    <row r="113" spans="1:7" ht="38.25">
      <c r="A113" s="163">
        <v>31</v>
      </c>
      <c r="B113" s="163">
        <v>131</v>
      </c>
      <c r="C113" s="164" t="s">
        <v>49</v>
      </c>
      <c r="D113" s="158">
        <v>85</v>
      </c>
      <c r="E113" s="126" t="s">
        <v>26</v>
      </c>
      <c r="F113" s="279"/>
      <c r="G113" s="84">
        <f>D113*F113</f>
        <v>0</v>
      </c>
    </row>
    <row r="114" spans="1:7" ht="12.75">
      <c r="A114" s="163"/>
      <c r="B114" s="163"/>
      <c r="C114" s="164"/>
      <c r="D114" s="158"/>
      <c r="E114" s="126"/>
      <c r="F114" s="279"/>
      <c r="G114" s="84"/>
    </row>
    <row r="115" spans="1:7" ht="39" customHeight="1">
      <c r="A115" s="156">
        <v>31</v>
      </c>
      <c r="B115" s="80">
        <v>453</v>
      </c>
      <c r="C115" s="165" t="s">
        <v>95</v>
      </c>
      <c r="D115" s="158">
        <v>78</v>
      </c>
      <c r="E115" s="30" t="s">
        <v>25</v>
      </c>
      <c r="F115" s="284"/>
      <c r="G115" s="84">
        <f>D115*F115</f>
        <v>0</v>
      </c>
    </row>
    <row r="116" spans="1:7" ht="12.75">
      <c r="A116" s="156"/>
      <c r="B116" s="156"/>
      <c r="C116" s="166"/>
      <c r="D116" s="158"/>
      <c r="E116" s="126"/>
      <c r="F116" s="277"/>
      <c r="G116" s="84"/>
    </row>
    <row r="117" spans="1:7" s="88" customFormat="1" ht="12.75">
      <c r="A117" s="167" t="s">
        <v>35</v>
      </c>
      <c r="B117" s="167"/>
      <c r="C117" s="160" t="s">
        <v>36</v>
      </c>
      <c r="D117" s="168"/>
      <c r="E117" s="78"/>
      <c r="F117" s="285"/>
      <c r="G117" s="79"/>
    </row>
    <row r="118" spans="1:7" s="50" customFormat="1" ht="38.25">
      <c r="A118" s="80">
        <v>32</v>
      </c>
      <c r="B118" s="80">
        <v>247</v>
      </c>
      <c r="C118" s="81" t="s">
        <v>96</v>
      </c>
      <c r="D118" s="86">
        <v>78</v>
      </c>
      <c r="E118" s="120" t="s">
        <v>25</v>
      </c>
      <c r="F118" s="284"/>
      <c r="G118" s="84">
        <f>D118*F118</f>
        <v>0</v>
      </c>
    </row>
    <row r="119" spans="1:7" s="50" customFormat="1" ht="12.75">
      <c r="A119" s="80"/>
      <c r="B119" s="80"/>
      <c r="C119" s="81"/>
      <c r="D119" s="86"/>
      <c r="E119" s="120"/>
      <c r="F119" s="284"/>
      <c r="G119" s="84"/>
    </row>
    <row r="120" spans="1:7" s="50" customFormat="1" ht="52.5" customHeight="1">
      <c r="A120" s="80">
        <v>32</v>
      </c>
      <c r="B120" s="80">
        <v>256</v>
      </c>
      <c r="C120" s="81" t="s">
        <v>97</v>
      </c>
      <c r="D120" s="86">
        <v>308</v>
      </c>
      <c r="E120" s="120" t="s">
        <v>25</v>
      </c>
      <c r="F120" s="284"/>
      <c r="G120" s="84">
        <f>D120*F120</f>
        <v>0</v>
      </c>
    </row>
    <row r="121" spans="1:7" s="50" customFormat="1" ht="12.75">
      <c r="A121" s="80"/>
      <c r="B121" s="80"/>
      <c r="C121" s="169"/>
      <c r="D121" s="86"/>
      <c r="E121" s="120"/>
      <c r="F121" s="284"/>
      <c r="G121" s="84"/>
    </row>
    <row r="122" spans="1:7" s="88" customFormat="1" ht="12.75">
      <c r="A122" s="167" t="s">
        <v>57</v>
      </c>
      <c r="B122" s="167"/>
      <c r="C122" s="160" t="s">
        <v>58</v>
      </c>
      <c r="D122" s="168"/>
      <c r="E122" s="78"/>
      <c r="F122" s="285"/>
      <c r="G122" s="79"/>
    </row>
    <row r="123" spans="1:7" s="88" customFormat="1" ht="38.25">
      <c r="A123" s="170">
        <v>35</v>
      </c>
      <c r="B123" s="170">
        <v>211</v>
      </c>
      <c r="C123" s="171" t="s">
        <v>64</v>
      </c>
      <c r="D123" s="158">
        <v>2</v>
      </c>
      <c r="E123" s="126" t="s">
        <v>37</v>
      </c>
      <c r="F123" s="279"/>
      <c r="G123" s="172">
        <f>D123*F123</f>
        <v>0</v>
      </c>
    </row>
    <row r="124" spans="1:7" s="88" customFormat="1" ht="38.25">
      <c r="A124" s="170">
        <v>35</v>
      </c>
      <c r="B124" s="170">
        <v>214</v>
      </c>
      <c r="C124" s="171" t="s">
        <v>59</v>
      </c>
      <c r="D124" s="158">
        <v>222</v>
      </c>
      <c r="E124" s="126" t="s">
        <v>37</v>
      </c>
      <c r="F124" s="279"/>
      <c r="G124" s="172">
        <f>D124*F124</f>
        <v>0</v>
      </c>
    </row>
    <row r="125" spans="1:7" s="88" customFormat="1" ht="38.25">
      <c r="A125" s="170">
        <v>35</v>
      </c>
      <c r="B125" s="170">
        <v>235</v>
      </c>
      <c r="C125" s="171" t="s">
        <v>63</v>
      </c>
      <c r="D125" s="158">
        <v>24</v>
      </c>
      <c r="E125" s="126" t="s">
        <v>37</v>
      </c>
      <c r="F125" s="279"/>
      <c r="G125" s="172">
        <f>D125*F125</f>
        <v>0</v>
      </c>
    </row>
    <row r="126" spans="1:7" ht="13.5" thickBot="1">
      <c r="A126" s="173"/>
      <c r="B126" s="173"/>
      <c r="C126" s="174"/>
      <c r="D126" s="175"/>
      <c r="E126" s="176"/>
      <c r="F126" s="286"/>
      <c r="G126" s="139"/>
    </row>
    <row r="127" spans="1:7" ht="14.25" customHeight="1">
      <c r="A127" s="65" t="s">
        <v>4</v>
      </c>
      <c r="B127" s="65"/>
      <c r="C127" s="66" t="s">
        <v>5</v>
      </c>
      <c r="D127" s="177"/>
      <c r="E127" s="110"/>
      <c r="F127" s="272" t="s">
        <v>27</v>
      </c>
      <c r="G127" s="142">
        <f>SUM(G113:G126)</f>
        <v>0</v>
      </c>
    </row>
    <row r="128" ht="12.75">
      <c r="F128" s="273"/>
    </row>
    <row r="129" spans="1:7" ht="12.75">
      <c r="A129" s="57" t="s">
        <v>13</v>
      </c>
      <c r="B129" s="57"/>
      <c r="C129" s="57" t="s">
        <v>14</v>
      </c>
      <c r="D129" s="152" t="s">
        <v>15</v>
      </c>
      <c r="E129" s="152" t="s">
        <v>16</v>
      </c>
      <c r="F129" s="262" t="s">
        <v>287</v>
      </c>
      <c r="G129" s="152" t="s">
        <v>17</v>
      </c>
    </row>
    <row r="130" spans="1:7" ht="13.5" thickBot="1">
      <c r="A130" s="61" t="s">
        <v>18</v>
      </c>
      <c r="B130" s="61"/>
      <c r="C130" s="61" t="s">
        <v>19</v>
      </c>
      <c r="D130" s="153" t="s">
        <v>18</v>
      </c>
      <c r="E130" s="153"/>
      <c r="F130" s="263" t="s">
        <v>20</v>
      </c>
      <c r="G130" s="154"/>
    </row>
    <row r="131" spans="1:7" ht="15.75" thickTop="1">
      <c r="A131" s="65" t="s">
        <v>6</v>
      </c>
      <c r="B131" s="65"/>
      <c r="C131" s="66" t="s">
        <v>7</v>
      </c>
      <c r="D131" s="142"/>
      <c r="E131" s="155"/>
      <c r="F131" s="283"/>
      <c r="G131" s="142"/>
    </row>
    <row r="132" spans="1:7" ht="12.75">
      <c r="A132" s="163"/>
      <c r="B132" s="163"/>
      <c r="C132" s="178"/>
      <c r="D132" s="179"/>
      <c r="E132" s="159"/>
      <c r="F132" s="287"/>
      <c r="G132" s="172"/>
    </row>
    <row r="133" spans="1:7" ht="12.75">
      <c r="A133" s="117" t="s">
        <v>38</v>
      </c>
      <c r="B133" s="117"/>
      <c r="C133" s="180" t="s">
        <v>39</v>
      </c>
      <c r="D133" s="181"/>
      <c r="E133" s="182"/>
      <c r="F133" s="288"/>
      <c r="G133" s="183"/>
    </row>
    <row r="134" spans="1:7" ht="42.75" customHeight="1">
      <c r="A134" s="80">
        <v>42</v>
      </c>
      <c r="B134" s="80">
        <v>145</v>
      </c>
      <c r="C134" s="184" t="s">
        <v>104</v>
      </c>
      <c r="D134" s="158">
        <v>80</v>
      </c>
      <c r="E134" s="159" t="s">
        <v>37</v>
      </c>
      <c r="F134" s="279"/>
      <c r="G134" s="84">
        <f>D134*F134</f>
        <v>0</v>
      </c>
    </row>
    <row r="135" spans="1:7" ht="12.75">
      <c r="A135" s="80"/>
      <c r="B135" s="80"/>
      <c r="C135" s="81"/>
      <c r="D135" s="158"/>
      <c r="E135" s="159"/>
      <c r="F135" s="279"/>
      <c r="G135" s="84"/>
    </row>
    <row r="136" spans="1:7" ht="12.75">
      <c r="A136" s="75" t="s">
        <v>40</v>
      </c>
      <c r="B136" s="75"/>
      <c r="C136" s="76" t="s">
        <v>41</v>
      </c>
      <c r="D136" s="76"/>
      <c r="E136" s="78"/>
      <c r="F136" s="285"/>
      <c r="G136" s="79"/>
    </row>
    <row r="137" spans="1:7" ht="39" customHeight="1">
      <c r="A137" s="91">
        <v>44</v>
      </c>
      <c r="B137" s="91">
        <v>133</v>
      </c>
      <c r="C137" s="185" t="s">
        <v>65</v>
      </c>
      <c r="D137" s="86">
        <v>2</v>
      </c>
      <c r="E137" s="126" t="s">
        <v>24</v>
      </c>
      <c r="F137" s="277"/>
      <c r="G137" s="172">
        <f>D137*F137</f>
        <v>0</v>
      </c>
    </row>
    <row r="138" spans="1:7" ht="12.75">
      <c r="A138" s="91"/>
      <c r="B138" s="91"/>
      <c r="C138" s="185"/>
      <c r="D138" s="86"/>
      <c r="E138" s="126"/>
      <c r="F138" s="277"/>
      <c r="G138" s="172"/>
    </row>
    <row r="139" spans="1:7" s="50" customFormat="1" ht="39.75" customHeight="1">
      <c r="A139" s="91">
        <v>44</v>
      </c>
      <c r="B139" s="91">
        <v>163</v>
      </c>
      <c r="C139" s="185" t="s">
        <v>233</v>
      </c>
      <c r="D139" s="86">
        <v>1</v>
      </c>
      <c r="E139" s="126" t="s">
        <v>24</v>
      </c>
      <c r="F139" s="277"/>
      <c r="G139" s="172">
        <f>D139*F139</f>
        <v>0</v>
      </c>
    </row>
    <row r="140" spans="1:7" s="50" customFormat="1" ht="12.75">
      <c r="A140" s="91"/>
      <c r="B140" s="91"/>
      <c r="C140" s="185"/>
      <c r="D140" s="86"/>
      <c r="E140" s="126"/>
      <c r="F140" s="277"/>
      <c r="G140" s="172"/>
    </row>
    <row r="141" spans="1:7" ht="39" customHeight="1">
      <c r="A141" s="122">
        <v>44</v>
      </c>
      <c r="B141" s="122">
        <v>951</v>
      </c>
      <c r="C141" s="186" t="s">
        <v>68</v>
      </c>
      <c r="D141" s="86">
        <v>3</v>
      </c>
      <c r="E141" s="126" t="s">
        <v>24</v>
      </c>
      <c r="F141" s="284"/>
      <c r="G141" s="84">
        <f>D141*F141</f>
        <v>0</v>
      </c>
    </row>
    <row r="142" spans="1:7" ht="12.75">
      <c r="A142" s="122"/>
      <c r="B142" s="122"/>
      <c r="C142" s="186"/>
      <c r="D142" s="86"/>
      <c r="E142" s="126"/>
      <c r="F142" s="284"/>
      <c r="G142" s="84"/>
    </row>
    <row r="143" spans="1:7" s="50" customFormat="1" ht="12.75">
      <c r="A143" s="75" t="s">
        <v>234</v>
      </c>
      <c r="B143" s="75"/>
      <c r="C143" s="76" t="s">
        <v>235</v>
      </c>
      <c r="D143" s="76"/>
      <c r="E143" s="187"/>
      <c r="F143" s="285"/>
      <c r="G143" s="79"/>
    </row>
    <row r="144" spans="1:7" ht="38.25">
      <c r="A144" s="122">
        <v>45</v>
      </c>
      <c r="B144" s="122">
        <v>113</v>
      </c>
      <c r="C144" s="186" t="s">
        <v>236</v>
      </c>
      <c r="D144" s="86">
        <v>12</v>
      </c>
      <c r="E144" s="159" t="s">
        <v>37</v>
      </c>
      <c r="F144" s="284"/>
      <c r="G144" s="84">
        <f>D144*F144</f>
        <v>0</v>
      </c>
    </row>
    <row r="145" spans="1:7" ht="12.75">
      <c r="A145" s="122"/>
      <c r="B145" s="122"/>
      <c r="C145" s="186"/>
      <c r="D145" s="86"/>
      <c r="E145" s="159"/>
      <c r="F145" s="284"/>
      <c r="G145" s="84"/>
    </row>
    <row r="146" spans="1:7" ht="51">
      <c r="A146" s="122">
        <v>45</v>
      </c>
      <c r="B146" s="122">
        <v>212</v>
      </c>
      <c r="C146" s="186" t="s">
        <v>237</v>
      </c>
      <c r="D146" s="86">
        <v>1</v>
      </c>
      <c r="E146" s="159" t="s">
        <v>24</v>
      </c>
      <c r="F146" s="284"/>
      <c r="G146" s="84">
        <f>D146*F146</f>
        <v>0</v>
      </c>
    </row>
    <row r="147" spans="1:7" ht="13.5" thickBot="1">
      <c r="A147" s="173"/>
      <c r="B147" s="173"/>
      <c r="C147" s="188"/>
      <c r="D147" s="175"/>
      <c r="E147" s="176"/>
      <c r="F147" s="280"/>
      <c r="G147" s="189"/>
    </row>
    <row r="148" spans="1:7" ht="15">
      <c r="A148" s="190" t="s">
        <v>6</v>
      </c>
      <c r="B148" s="190"/>
      <c r="C148" s="191" t="s">
        <v>7</v>
      </c>
      <c r="D148" s="192"/>
      <c r="E148" s="193"/>
      <c r="F148" s="289"/>
      <c r="G148" s="194">
        <f>SUM(G134:G147)</f>
        <v>0</v>
      </c>
    </row>
    <row r="149" ht="12.75">
      <c r="F149" s="273"/>
    </row>
    <row r="150" spans="1:7" s="50" customFormat="1" ht="12.75">
      <c r="A150" s="58" t="s">
        <v>13</v>
      </c>
      <c r="B150" s="58"/>
      <c r="C150" s="58" t="s">
        <v>14</v>
      </c>
      <c r="D150" s="195" t="s">
        <v>15</v>
      </c>
      <c r="E150" s="195" t="s">
        <v>16</v>
      </c>
      <c r="F150" s="262" t="s">
        <v>287</v>
      </c>
      <c r="G150" s="195" t="s">
        <v>17</v>
      </c>
    </row>
    <row r="151" spans="1:7" s="50" customFormat="1" ht="13.5" thickBot="1">
      <c r="A151" s="62" t="s">
        <v>18</v>
      </c>
      <c r="B151" s="62"/>
      <c r="C151" s="62" t="s">
        <v>19</v>
      </c>
      <c r="D151" s="196" t="s">
        <v>18</v>
      </c>
      <c r="E151" s="196"/>
      <c r="F151" s="263" t="s">
        <v>288</v>
      </c>
      <c r="G151" s="197"/>
    </row>
    <row r="152" spans="1:7" s="201" customFormat="1" ht="15.75" thickTop="1">
      <c r="A152" s="198" t="s">
        <v>8</v>
      </c>
      <c r="B152" s="198"/>
      <c r="C152" s="199" t="s">
        <v>9</v>
      </c>
      <c r="D152" s="66"/>
      <c r="E152" s="200"/>
      <c r="F152" s="290"/>
      <c r="G152" s="66"/>
    </row>
    <row r="153" spans="1:6" s="96" customFormat="1" ht="12.75">
      <c r="A153" s="202"/>
      <c r="B153" s="202"/>
      <c r="C153" s="203"/>
      <c r="E153" s="83"/>
      <c r="F153" s="291"/>
    </row>
    <row r="154" spans="1:7" s="206" customFormat="1" ht="14.25" customHeight="1">
      <c r="A154" s="204" t="s">
        <v>42</v>
      </c>
      <c r="B154" s="204"/>
      <c r="C154" s="76" t="s">
        <v>43</v>
      </c>
      <c r="D154" s="76"/>
      <c r="E154" s="78"/>
      <c r="F154" s="292"/>
      <c r="G154" s="205"/>
    </row>
    <row r="155" spans="1:7" s="210" customFormat="1" ht="38.25">
      <c r="A155" s="207">
        <v>61</v>
      </c>
      <c r="B155" s="207">
        <v>122</v>
      </c>
      <c r="C155" s="208" t="s">
        <v>238</v>
      </c>
      <c r="D155" s="209">
        <v>6</v>
      </c>
      <c r="E155" s="126" t="s">
        <v>24</v>
      </c>
      <c r="F155" s="284"/>
      <c r="G155" s="94">
        <f>D155*F155</f>
        <v>0</v>
      </c>
    </row>
    <row r="156" spans="1:7" s="210" customFormat="1" ht="12.75">
      <c r="A156" s="207"/>
      <c r="B156" s="207"/>
      <c r="C156" s="208"/>
      <c r="D156" s="209"/>
      <c r="E156" s="126"/>
      <c r="F156" s="284"/>
      <c r="G156" s="94"/>
    </row>
    <row r="157" spans="1:7" s="210" customFormat="1" ht="51">
      <c r="A157" s="207">
        <v>61</v>
      </c>
      <c r="B157" s="207">
        <v>216</v>
      </c>
      <c r="C157" s="208" t="s">
        <v>239</v>
      </c>
      <c r="D157" s="209">
        <v>1</v>
      </c>
      <c r="E157" s="126" t="s">
        <v>24</v>
      </c>
      <c r="F157" s="284"/>
      <c r="G157" s="94">
        <f>D157*F157</f>
        <v>0</v>
      </c>
    </row>
    <row r="158" spans="1:7" s="210" customFormat="1" ht="12.75">
      <c r="A158" s="207"/>
      <c r="B158" s="207"/>
      <c r="C158" s="208"/>
      <c r="D158" s="209"/>
      <c r="E158" s="126"/>
      <c r="F158" s="284"/>
      <c r="G158" s="94"/>
    </row>
    <row r="159" spans="1:7" s="210" customFormat="1" ht="51">
      <c r="A159" s="207">
        <v>61</v>
      </c>
      <c r="B159" s="207">
        <v>652</v>
      </c>
      <c r="C159" s="208" t="s">
        <v>240</v>
      </c>
      <c r="D159" s="209">
        <v>1</v>
      </c>
      <c r="E159" s="126" t="s">
        <v>24</v>
      </c>
      <c r="F159" s="284"/>
      <c r="G159" s="94">
        <f>D159*F159</f>
        <v>0</v>
      </c>
    </row>
    <row r="160" spans="1:7" s="210" customFormat="1" ht="12.75">
      <c r="A160" s="207"/>
      <c r="B160" s="207"/>
      <c r="C160" s="208"/>
      <c r="D160" s="209"/>
      <c r="E160" s="126"/>
      <c r="F160" s="284"/>
      <c r="G160" s="94"/>
    </row>
    <row r="161" spans="1:7" s="211" customFormat="1" ht="12.75" customHeight="1">
      <c r="A161" s="204" t="s">
        <v>241</v>
      </c>
      <c r="B161" s="204"/>
      <c r="C161" s="76" t="s">
        <v>242</v>
      </c>
      <c r="D161" s="76"/>
      <c r="E161" s="78"/>
      <c r="F161" s="276"/>
      <c r="G161" s="79"/>
    </row>
    <row r="162" spans="1:7" s="210" customFormat="1" ht="80.25" customHeight="1">
      <c r="A162" s="207">
        <v>62</v>
      </c>
      <c r="B162" s="207">
        <v>162</v>
      </c>
      <c r="C162" s="212" t="s">
        <v>243</v>
      </c>
      <c r="D162" s="209">
        <v>0.9</v>
      </c>
      <c r="E162" s="126" t="s">
        <v>25</v>
      </c>
      <c r="F162" s="284"/>
      <c r="G162" s="94">
        <f>D162*F162</f>
        <v>0</v>
      </c>
    </row>
    <row r="163" spans="1:7" s="210" customFormat="1" ht="12.75">
      <c r="A163" s="207"/>
      <c r="B163" s="207"/>
      <c r="C163" s="212"/>
      <c r="D163" s="209"/>
      <c r="E163" s="126"/>
      <c r="F163" s="284"/>
      <c r="G163" s="94"/>
    </row>
    <row r="164" spans="1:7" s="210" customFormat="1" ht="77.25" customHeight="1">
      <c r="A164" s="207">
        <v>62</v>
      </c>
      <c r="B164" s="207">
        <v>163</v>
      </c>
      <c r="C164" s="212" t="s">
        <v>244</v>
      </c>
      <c r="D164" s="209">
        <v>4.5</v>
      </c>
      <c r="E164" s="126" t="s">
        <v>25</v>
      </c>
      <c r="F164" s="284"/>
      <c r="G164" s="94">
        <f>D164*F164</f>
        <v>0</v>
      </c>
    </row>
    <row r="165" spans="1:7" s="210" customFormat="1" ht="12.75">
      <c r="A165" s="207"/>
      <c r="B165" s="207"/>
      <c r="C165" s="208"/>
      <c r="D165" s="209"/>
      <c r="E165" s="126"/>
      <c r="F165" s="284"/>
      <c r="G165" s="94"/>
    </row>
    <row r="166" spans="1:7" s="210" customFormat="1" ht="39.75">
      <c r="A166" s="207">
        <v>62</v>
      </c>
      <c r="B166" s="207">
        <v>242</v>
      </c>
      <c r="C166" s="208" t="s">
        <v>245</v>
      </c>
      <c r="D166" s="209">
        <v>0.9</v>
      </c>
      <c r="E166" s="126" t="s">
        <v>25</v>
      </c>
      <c r="F166" s="284"/>
      <c r="G166" s="94">
        <f>D166*F166</f>
        <v>0</v>
      </c>
    </row>
    <row r="167" spans="1:7" s="210" customFormat="1" ht="12.75">
      <c r="A167" s="207"/>
      <c r="B167" s="207"/>
      <c r="C167" s="208"/>
      <c r="D167" s="209"/>
      <c r="E167" s="126"/>
      <c r="F167" s="284"/>
      <c r="G167" s="94"/>
    </row>
    <row r="168" spans="1:7" s="210" customFormat="1" ht="39.75">
      <c r="A168" s="207">
        <v>62</v>
      </c>
      <c r="B168" s="207">
        <v>243</v>
      </c>
      <c r="C168" s="208" t="s">
        <v>246</v>
      </c>
      <c r="D168" s="209">
        <f>D164</f>
        <v>4.5</v>
      </c>
      <c r="E168" s="126" t="s">
        <v>25</v>
      </c>
      <c r="F168" s="284"/>
      <c r="G168" s="94">
        <f>D168*F168</f>
        <v>0</v>
      </c>
    </row>
    <row r="169" spans="1:7" s="50" customFormat="1" ht="13.5" thickBot="1">
      <c r="A169" s="213"/>
      <c r="B169" s="213"/>
      <c r="C169" s="214"/>
      <c r="D169" s="214"/>
      <c r="E169" s="215"/>
      <c r="F169" s="280"/>
      <c r="G169" s="139"/>
    </row>
    <row r="170" spans="1:7" s="50" customFormat="1" ht="15">
      <c r="A170" s="198" t="s">
        <v>8</v>
      </c>
      <c r="B170" s="198"/>
      <c r="C170" s="199" t="s">
        <v>9</v>
      </c>
      <c r="D170" s="108"/>
      <c r="E170" s="216"/>
      <c r="F170" s="283" t="s">
        <v>27</v>
      </c>
      <c r="G170" s="142">
        <f>SUM(G155:G169)</f>
        <v>0</v>
      </c>
    </row>
    <row r="171" ht="12.75">
      <c r="F171" s="273"/>
    </row>
    <row r="172" spans="1:7" ht="12.75">
      <c r="A172" s="57" t="s">
        <v>13</v>
      </c>
      <c r="B172" s="57"/>
      <c r="C172" s="57" t="s">
        <v>14</v>
      </c>
      <c r="D172" s="217" t="s">
        <v>15</v>
      </c>
      <c r="E172" s="217" t="s">
        <v>16</v>
      </c>
      <c r="F172" s="293" t="s">
        <v>287</v>
      </c>
      <c r="G172" s="217" t="s">
        <v>17</v>
      </c>
    </row>
    <row r="173" spans="1:7" ht="13.5" thickBot="1">
      <c r="A173" s="61" t="s">
        <v>18</v>
      </c>
      <c r="B173" s="61"/>
      <c r="C173" s="61" t="s">
        <v>19</v>
      </c>
      <c r="D173" s="218" t="s">
        <v>18</v>
      </c>
      <c r="E173" s="218"/>
      <c r="F173" s="294" t="s">
        <v>20</v>
      </c>
      <c r="G173" s="219"/>
    </row>
    <row r="174" spans="1:7" s="220" customFormat="1" ht="15.75" thickTop="1">
      <c r="A174" s="66" t="s">
        <v>10</v>
      </c>
      <c r="B174" s="66"/>
      <c r="C174" s="199" t="s">
        <v>11</v>
      </c>
      <c r="D174" s="66"/>
      <c r="E174" s="200"/>
      <c r="F174" s="295"/>
      <c r="G174" s="66"/>
    </row>
    <row r="175" spans="1:7" s="220" customFormat="1" ht="15">
      <c r="A175" s="24"/>
      <c r="B175" s="24"/>
      <c r="C175" s="24"/>
      <c r="D175" s="24"/>
      <c r="E175" s="23"/>
      <c r="F175" s="273"/>
      <c r="G175" s="24"/>
    </row>
    <row r="176" spans="1:7" ht="51" customHeight="1">
      <c r="A176" s="221" t="s">
        <v>98</v>
      </c>
      <c r="B176" s="221" t="s">
        <v>66</v>
      </c>
      <c r="C176" s="186" t="s">
        <v>99</v>
      </c>
      <c r="D176" s="24">
        <v>2</v>
      </c>
      <c r="E176" s="23" t="s">
        <v>24</v>
      </c>
      <c r="F176" s="296"/>
      <c r="G176" s="222">
        <f>D176*F176</f>
        <v>0</v>
      </c>
    </row>
    <row r="177" spans="1:6" ht="12.75">
      <c r="A177" s="221"/>
      <c r="B177" s="221"/>
      <c r="C177" s="186"/>
      <c r="F177" s="273"/>
    </row>
    <row r="178" spans="1:7" s="210" customFormat="1" ht="63.75">
      <c r="A178" s="207" t="s">
        <v>98</v>
      </c>
      <c r="B178" s="122" t="s">
        <v>247</v>
      </c>
      <c r="C178" s="208" t="s">
        <v>248</v>
      </c>
      <c r="D178" s="209">
        <v>2</v>
      </c>
      <c r="E178" s="126" t="s">
        <v>24</v>
      </c>
      <c r="F178" s="284"/>
      <c r="G178" s="94">
        <f>D178*F178</f>
        <v>0</v>
      </c>
    </row>
    <row r="179" spans="1:7" s="220" customFormat="1" ht="15">
      <c r="A179" s="223"/>
      <c r="B179" s="223"/>
      <c r="C179" s="224"/>
      <c r="D179" s="223"/>
      <c r="E179" s="225"/>
      <c r="F179" s="297"/>
      <c r="G179" s="223"/>
    </row>
    <row r="180" spans="1:17" s="227" customFormat="1" ht="14.25" customHeight="1" thickBot="1">
      <c r="A180" s="76" t="s">
        <v>46</v>
      </c>
      <c r="B180" s="76"/>
      <c r="C180" s="76" t="s">
        <v>48</v>
      </c>
      <c r="D180" s="76"/>
      <c r="E180" s="78"/>
      <c r="F180" s="298"/>
      <c r="G180" s="205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1:7" s="50" customFormat="1" ht="12.75">
      <c r="A181" s="228">
        <v>79</v>
      </c>
      <c r="B181" s="228">
        <v>311</v>
      </c>
      <c r="C181" s="81" t="s">
        <v>44</v>
      </c>
      <c r="D181" s="86">
        <v>15</v>
      </c>
      <c r="E181" s="126" t="s">
        <v>45</v>
      </c>
      <c r="F181" s="299"/>
      <c r="G181" s="86">
        <f>D181*F181</f>
        <v>0</v>
      </c>
    </row>
    <row r="182" spans="1:7" s="50" customFormat="1" ht="12.75">
      <c r="A182" s="228"/>
      <c r="B182" s="228"/>
      <c r="C182" s="81"/>
      <c r="D182" s="86"/>
      <c r="E182" s="126"/>
      <c r="F182" s="299"/>
      <c r="G182" s="86"/>
    </row>
    <row r="183" spans="1:7" s="210" customFormat="1" ht="12.75">
      <c r="A183" s="207">
        <v>79</v>
      </c>
      <c r="B183" s="207">
        <v>321</v>
      </c>
      <c r="C183" s="208" t="s">
        <v>249</v>
      </c>
      <c r="D183" s="209">
        <v>8</v>
      </c>
      <c r="E183" s="126" t="s">
        <v>45</v>
      </c>
      <c r="F183" s="284"/>
      <c r="G183" s="94">
        <f>D183*F183</f>
        <v>0</v>
      </c>
    </row>
    <row r="184" spans="1:7" s="50" customFormat="1" ht="12.75">
      <c r="A184" s="228"/>
      <c r="B184" s="228"/>
      <c r="C184" s="81"/>
      <c r="D184" s="86"/>
      <c r="E184" s="126"/>
      <c r="F184" s="299"/>
      <c r="G184" s="86"/>
    </row>
    <row r="185" spans="1:7" s="50" customFormat="1" ht="12.75">
      <c r="A185" s="228">
        <v>79</v>
      </c>
      <c r="B185" s="228">
        <v>351</v>
      </c>
      <c r="C185" s="81" t="s">
        <v>70</v>
      </c>
      <c r="D185" s="86">
        <v>10</v>
      </c>
      <c r="E185" s="126" t="s">
        <v>45</v>
      </c>
      <c r="F185" s="299"/>
      <c r="G185" s="86">
        <f>D185*F185</f>
        <v>0</v>
      </c>
    </row>
    <row r="186" spans="1:7" s="50" customFormat="1" ht="12.75">
      <c r="A186" s="228"/>
      <c r="B186" s="228"/>
      <c r="C186" s="81"/>
      <c r="D186" s="86"/>
      <c r="E186" s="126"/>
      <c r="F186" s="299"/>
      <c r="G186" s="86"/>
    </row>
    <row r="187" spans="1:7" s="231" customFormat="1" ht="25.5">
      <c r="A187" s="228">
        <v>79</v>
      </c>
      <c r="B187" s="228">
        <v>514</v>
      </c>
      <c r="C187" s="186" t="s">
        <v>100</v>
      </c>
      <c r="D187" s="229">
        <v>1</v>
      </c>
      <c r="E187" s="230" t="s">
        <v>24</v>
      </c>
      <c r="F187" s="299"/>
      <c r="G187" s="229">
        <f>D187*F187</f>
        <v>0</v>
      </c>
    </row>
    <row r="188" spans="1:7" s="157" customFormat="1" ht="13.5" thickBot="1">
      <c r="A188" s="232"/>
      <c r="B188" s="232"/>
      <c r="C188" s="174"/>
      <c r="D188" s="138"/>
      <c r="E188" s="233"/>
      <c r="F188" s="300"/>
      <c r="G188" s="138"/>
    </row>
    <row r="189" spans="1:7" ht="12.75" customHeight="1">
      <c r="A189" s="199" t="s">
        <v>10</v>
      </c>
      <c r="B189" s="66"/>
      <c r="C189" s="199" t="s">
        <v>11</v>
      </c>
      <c r="D189" s="108"/>
      <c r="E189" s="216"/>
      <c r="F189" s="234" t="s">
        <v>27</v>
      </c>
      <c r="G189" s="235">
        <f>SUM(G176:G188)</f>
        <v>0</v>
      </c>
    </row>
    <row r="194" spans="1:8" ht="18">
      <c r="A194" s="29" t="s">
        <v>250</v>
      </c>
      <c r="B194" s="29"/>
      <c r="C194" s="29"/>
      <c r="D194" s="29"/>
      <c r="E194" s="29"/>
      <c r="F194" s="29"/>
      <c r="H194" s="30"/>
    </row>
    <row r="195" spans="1:10" ht="12.75">
      <c r="A195" s="21" t="s">
        <v>220</v>
      </c>
      <c r="B195" s="22"/>
      <c r="C195" s="22"/>
      <c r="D195" s="22"/>
      <c r="F195" s="22"/>
      <c r="H195" s="22"/>
      <c r="I195" s="25"/>
      <c r="J195" s="25"/>
    </row>
    <row r="196" spans="1:10" ht="12.75">
      <c r="A196" s="21" t="s">
        <v>221</v>
      </c>
      <c r="B196" s="22"/>
      <c r="C196" s="22"/>
      <c r="D196" s="22"/>
      <c r="F196" s="22"/>
      <c r="H196" s="22"/>
      <c r="I196" s="25"/>
      <c r="J196" s="25"/>
    </row>
    <row r="197" spans="1:10" ht="12.75">
      <c r="A197" s="21"/>
      <c r="B197" s="22"/>
      <c r="C197" s="22"/>
      <c r="D197" s="22"/>
      <c r="F197" s="22"/>
      <c r="H197" s="22"/>
      <c r="I197" s="25"/>
      <c r="J197" s="25"/>
    </row>
    <row r="198" spans="2:6" ht="15">
      <c r="B198" s="32" t="s">
        <v>0</v>
      </c>
      <c r="C198" s="33" t="s">
        <v>1</v>
      </c>
      <c r="D198" s="34"/>
      <c r="F198" s="35">
        <f>G245</f>
        <v>0</v>
      </c>
    </row>
    <row r="199" spans="2:6" ht="15">
      <c r="B199" s="32"/>
      <c r="C199" s="33"/>
      <c r="D199" s="34"/>
      <c r="F199" s="35"/>
    </row>
    <row r="200" spans="2:6" ht="15">
      <c r="B200" s="33" t="s">
        <v>2</v>
      </c>
      <c r="C200" s="36" t="s">
        <v>3</v>
      </c>
      <c r="D200" s="33"/>
      <c r="F200" s="35">
        <f>G288</f>
        <v>0</v>
      </c>
    </row>
    <row r="201" spans="2:6" ht="15">
      <c r="B201" s="33"/>
      <c r="C201" s="36"/>
      <c r="D201" s="33"/>
      <c r="F201" s="37"/>
    </row>
    <row r="202" spans="2:6" ht="15">
      <c r="B202" s="38" t="s">
        <v>6</v>
      </c>
      <c r="C202" s="39" t="s">
        <v>7</v>
      </c>
      <c r="D202" s="38"/>
      <c r="F202" s="35">
        <f>G298</f>
        <v>0</v>
      </c>
    </row>
    <row r="203" spans="2:6" ht="15">
      <c r="B203" s="38"/>
      <c r="C203" s="39"/>
      <c r="D203" s="38"/>
      <c r="F203" s="35"/>
    </row>
    <row r="204" spans="2:6" ht="15">
      <c r="B204" s="38" t="s">
        <v>67</v>
      </c>
      <c r="C204" s="39" t="s">
        <v>148</v>
      </c>
      <c r="D204" s="38"/>
      <c r="F204" s="37">
        <f>G348</f>
        <v>0</v>
      </c>
    </row>
    <row r="205" spans="2:6" ht="15">
      <c r="B205" s="33"/>
      <c r="C205" s="36"/>
      <c r="D205" s="33"/>
      <c r="F205" s="37"/>
    </row>
    <row r="206" spans="2:6" ht="15.75" thickBot="1">
      <c r="B206" s="40" t="s">
        <v>10</v>
      </c>
      <c r="C206" s="41" t="s">
        <v>11</v>
      </c>
      <c r="D206" s="40"/>
      <c r="E206" s="42"/>
      <c r="F206" s="43">
        <f>G363</f>
        <v>0</v>
      </c>
    </row>
    <row r="207" ht="15" customHeight="1">
      <c r="F207" s="44"/>
    </row>
    <row r="208" spans="2:9" ht="15" customHeight="1">
      <c r="B208" s="45" t="s">
        <v>12</v>
      </c>
      <c r="C208" s="46"/>
      <c r="D208" s="46"/>
      <c r="F208" s="47">
        <f>SUM(F198:F206)</f>
        <v>0</v>
      </c>
      <c r="I208" s="48"/>
    </row>
    <row r="209" ht="12.75">
      <c r="F209" s="49"/>
    </row>
    <row r="210" ht="12.75">
      <c r="H210" s="50"/>
    </row>
    <row r="211" ht="12.75">
      <c r="H211" s="50"/>
    </row>
    <row r="212" spans="1:8" ht="17.25" customHeight="1">
      <c r="A212" s="51" t="s">
        <v>79</v>
      </c>
      <c r="B212" s="51"/>
      <c r="C212" s="51"/>
      <c r="D212" s="51"/>
      <c r="E212" s="51"/>
      <c r="F212" s="51"/>
      <c r="G212" s="52"/>
      <c r="H212" s="53"/>
    </row>
    <row r="213" spans="1:8" ht="27.75" customHeight="1">
      <c r="A213" s="51"/>
      <c r="B213" s="51"/>
      <c r="C213" s="51"/>
      <c r="D213" s="51"/>
      <c r="E213" s="51"/>
      <c r="F213" s="51"/>
      <c r="G213" s="52"/>
      <c r="H213" s="53"/>
    </row>
    <row r="214" spans="2:8" ht="17.25" customHeight="1">
      <c r="B214" s="52"/>
      <c r="C214" s="52"/>
      <c r="D214" s="52"/>
      <c r="E214" s="54"/>
      <c r="F214" s="52"/>
      <c r="G214" s="53"/>
      <c r="H214" s="53"/>
    </row>
    <row r="215" spans="1:8" ht="17.25" customHeight="1">
      <c r="A215" s="55" t="s">
        <v>80</v>
      </c>
      <c r="B215" s="55"/>
      <c r="C215" s="55"/>
      <c r="D215" s="55"/>
      <c r="E215" s="55"/>
      <c r="F215" s="55"/>
      <c r="G215" s="56"/>
      <c r="H215" s="22"/>
    </row>
    <row r="216" spans="1:8" ht="12" customHeight="1">
      <c r="A216" s="55"/>
      <c r="B216" s="55"/>
      <c r="C216" s="55"/>
      <c r="D216" s="55"/>
      <c r="E216" s="55"/>
      <c r="F216" s="55"/>
      <c r="G216" s="56"/>
      <c r="H216" s="22"/>
    </row>
    <row r="217" spans="1:8" ht="17.25" customHeight="1">
      <c r="A217" s="55"/>
      <c r="B217" s="55"/>
      <c r="C217" s="55"/>
      <c r="D217" s="55"/>
      <c r="E217" s="55"/>
      <c r="F217" s="236"/>
      <c r="G217" s="56"/>
      <c r="H217" s="22"/>
    </row>
    <row r="218" spans="1:8" ht="17.25" customHeight="1">
      <c r="A218" s="55"/>
      <c r="B218" s="55"/>
      <c r="C218" s="55"/>
      <c r="D218" s="55"/>
      <c r="E218" s="55"/>
      <c r="F218" s="55"/>
      <c r="G218" s="56"/>
      <c r="H218" s="22"/>
    </row>
    <row r="220" spans="1:6" ht="40.5" customHeight="1">
      <c r="A220" s="237" t="s">
        <v>107</v>
      </c>
      <c r="B220" s="238"/>
      <c r="C220" s="238"/>
      <c r="D220" s="238"/>
      <c r="E220" s="238"/>
      <c r="F220" s="238"/>
    </row>
    <row r="221" spans="1:6" ht="12.75">
      <c r="A221" s="239" t="s">
        <v>108</v>
      </c>
      <c r="B221" s="238"/>
      <c r="C221" s="238"/>
      <c r="D221" s="238"/>
      <c r="E221" s="238"/>
      <c r="F221" s="238"/>
    </row>
    <row r="223" spans="1:8" ht="12.75">
      <c r="A223" s="57" t="s">
        <v>13</v>
      </c>
      <c r="B223" s="57"/>
      <c r="C223" s="58" t="s">
        <v>14</v>
      </c>
      <c r="D223" s="59" t="s">
        <v>15</v>
      </c>
      <c r="E223" s="59" t="s">
        <v>16</v>
      </c>
      <c r="F223" s="59" t="s">
        <v>287</v>
      </c>
      <c r="G223" s="59" t="s">
        <v>17</v>
      </c>
      <c r="H223" s="60"/>
    </row>
    <row r="224" spans="1:8" ht="13.5" thickBot="1">
      <c r="A224" s="61" t="s">
        <v>18</v>
      </c>
      <c r="B224" s="61"/>
      <c r="C224" s="62" t="s">
        <v>19</v>
      </c>
      <c r="D224" s="63" t="s">
        <v>18</v>
      </c>
      <c r="E224" s="63"/>
      <c r="F224" s="63" t="s">
        <v>20</v>
      </c>
      <c r="G224" s="64"/>
      <c r="H224" s="60"/>
    </row>
    <row r="225" spans="1:8" ht="15.75" thickTop="1">
      <c r="A225" s="65" t="s">
        <v>0</v>
      </c>
      <c r="B225" s="65"/>
      <c r="C225" s="66" t="s">
        <v>1</v>
      </c>
      <c r="D225" s="67"/>
      <c r="E225" s="68"/>
      <c r="F225" s="69"/>
      <c r="G225" s="69"/>
      <c r="H225" s="60"/>
    </row>
    <row r="226" spans="1:8" s="50" customFormat="1" ht="15">
      <c r="A226" s="145"/>
      <c r="B226" s="145"/>
      <c r="C226" s="223"/>
      <c r="D226" s="72"/>
      <c r="E226" s="73"/>
      <c r="F226" s="265"/>
      <c r="G226" s="74"/>
      <c r="H226" s="240"/>
    </row>
    <row r="227" spans="1:7" ht="38.25">
      <c r="A227" s="207">
        <v>11</v>
      </c>
      <c r="B227" s="207">
        <v>313</v>
      </c>
      <c r="C227" s="128" t="s">
        <v>109</v>
      </c>
      <c r="D227" s="241">
        <v>10</v>
      </c>
      <c r="E227" s="23" t="s">
        <v>24</v>
      </c>
      <c r="F227" s="301"/>
      <c r="G227" s="86"/>
    </row>
    <row r="228" ht="12.75">
      <c r="F228" s="273"/>
    </row>
    <row r="229" spans="1:7" ht="38.25">
      <c r="A229" s="207">
        <v>11</v>
      </c>
      <c r="B229" s="207">
        <v>321</v>
      </c>
      <c r="C229" s="128" t="s">
        <v>110</v>
      </c>
      <c r="D229" s="241">
        <v>1</v>
      </c>
      <c r="E229" s="23" t="s">
        <v>24</v>
      </c>
      <c r="F229" s="301"/>
      <c r="G229" s="86">
        <f>D229*F229</f>
        <v>0</v>
      </c>
    </row>
    <row r="230" ht="12.75">
      <c r="F230" s="273"/>
    </row>
    <row r="231" spans="1:8" ht="12.75">
      <c r="A231" s="242" t="s">
        <v>112</v>
      </c>
      <c r="B231" s="75"/>
      <c r="C231" s="76" t="s">
        <v>111</v>
      </c>
      <c r="D231" s="77"/>
      <c r="E231" s="78"/>
      <c r="F231" s="266"/>
      <c r="G231" s="79"/>
      <c r="H231" s="60"/>
    </row>
    <row r="232" spans="1:8" ht="38.25">
      <c r="A232" s="80">
        <v>12</v>
      </c>
      <c r="B232" s="80">
        <v>131</v>
      </c>
      <c r="C232" s="81" t="s">
        <v>113</v>
      </c>
      <c r="D232" s="86">
        <v>0</v>
      </c>
      <c r="E232" s="89" t="s">
        <v>55</v>
      </c>
      <c r="F232" s="267"/>
      <c r="G232" s="84">
        <f>D232*F232</f>
        <v>0</v>
      </c>
      <c r="H232" s="60"/>
    </row>
    <row r="233" spans="1:8" ht="25.5">
      <c r="A233" s="80"/>
      <c r="B233" s="80"/>
      <c r="C233" s="243" t="s">
        <v>251</v>
      </c>
      <c r="D233" s="86"/>
      <c r="E233" s="89"/>
      <c r="F233" s="267"/>
      <c r="G233" s="84"/>
      <c r="H233" s="60"/>
    </row>
    <row r="234" ht="12.75">
      <c r="F234" s="273"/>
    </row>
    <row r="235" spans="1:8" ht="38.25">
      <c r="A235" s="80">
        <v>12</v>
      </c>
      <c r="B235" s="80">
        <v>152</v>
      </c>
      <c r="C235" s="81" t="s">
        <v>114</v>
      </c>
      <c r="D235" s="86">
        <v>0</v>
      </c>
      <c r="E235" s="83" t="s">
        <v>24</v>
      </c>
      <c r="F235" s="267"/>
      <c r="G235" s="84">
        <f>D235*F235</f>
        <v>0</v>
      </c>
      <c r="H235" s="60"/>
    </row>
    <row r="236" spans="1:8" ht="25.5">
      <c r="A236" s="80"/>
      <c r="B236" s="80"/>
      <c r="C236" s="243" t="s">
        <v>251</v>
      </c>
      <c r="D236" s="86"/>
      <c r="E236" s="83"/>
      <c r="F236" s="267"/>
      <c r="G236" s="84"/>
      <c r="H236" s="60"/>
    </row>
    <row r="237" ht="12.75">
      <c r="F237" s="273"/>
    </row>
    <row r="238" spans="1:8" ht="12.75">
      <c r="A238" s="242" t="s">
        <v>115</v>
      </c>
      <c r="B238" s="75"/>
      <c r="C238" s="76" t="s">
        <v>116</v>
      </c>
      <c r="D238" s="77"/>
      <c r="E238" s="78"/>
      <c r="F238" s="266"/>
      <c r="G238" s="79"/>
      <c r="H238" s="60"/>
    </row>
    <row r="239" spans="1:8" ht="25.5">
      <c r="A239" s="80">
        <v>13</v>
      </c>
      <c r="B239" s="80">
        <v>241</v>
      </c>
      <c r="C239" s="81" t="s">
        <v>117</v>
      </c>
      <c r="D239" s="86">
        <v>1</v>
      </c>
      <c r="E239" s="83" t="s">
        <v>24</v>
      </c>
      <c r="F239" s="267"/>
      <c r="G239" s="84">
        <f>D239*F239</f>
        <v>0</v>
      </c>
      <c r="H239" s="60"/>
    </row>
    <row r="240" spans="3:7" ht="89.25">
      <c r="C240" s="244" t="s">
        <v>118</v>
      </c>
      <c r="D240" s="60"/>
      <c r="E240" s="245"/>
      <c r="F240" s="302"/>
      <c r="G240" s="84"/>
    </row>
    <row r="241" spans="3:6" ht="12.75">
      <c r="C241" s="60"/>
      <c r="D241" s="60"/>
      <c r="E241" s="245"/>
      <c r="F241" s="302"/>
    </row>
    <row r="242" spans="1:8" ht="25.5">
      <c r="A242" s="80">
        <v>13</v>
      </c>
      <c r="B242" s="80">
        <v>111</v>
      </c>
      <c r="C242" s="81" t="s">
        <v>119</v>
      </c>
      <c r="D242" s="86">
        <v>1</v>
      </c>
      <c r="E242" s="83" t="s">
        <v>24</v>
      </c>
      <c r="F242" s="267"/>
      <c r="G242" s="84">
        <f>D242*F242</f>
        <v>0</v>
      </c>
      <c r="H242" s="60"/>
    </row>
    <row r="243" spans="3:6" ht="102">
      <c r="C243" s="246" t="s">
        <v>120</v>
      </c>
      <c r="D243" s="247"/>
      <c r="E243" s="248"/>
      <c r="F243" s="303"/>
    </row>
    <row r="244" spans="1:7" ht="13.5" thickBot="1">
      <c r="A244" s="249"/>
      <c r="B244" s="249"/>
      <c r="C244" s="250"/>
      <c r="D244" s="250"/>
      <c r="E244" s="251"/>
      <c r="F244" s="304"/>
      <c r="G244" s="249"/>
    </row>
    <row r="245" spans="1:7" ht="15">
      <c r="A245" s="107" t="s">
        <v>0</v>
      </c>
      <c r="B245" s="107"/>
      <c r="C245" s="108" t="s">
        <v>1</v>
      </c>
      <c r="D245" s="109"/>
      <c r="E245" s="110"/>
      <c r="F245" s="272" t="s">
        <v>27</v>
      </c>
      <c r="G245" s="112">
        <f>SUM(G227:G242)</f>
        <v>0</v>
      </c>
    </row>
    <row r="246" ht="12.75">
      <c r="F246" s="273"/>
    </row>
    <row r="247" spans="1:8" ht="12.75">
      <c r="A247" s="57" t="s">
        <v>13</v>
      </c>
      <c r="B247" s="57"/>
      <c r="C247" s="58" t="s">
        <v>14</v>
      </c>
      <c r="D247" s="59" t="s">
        <v>15</v>
      </c>
      <c r="E247" s="59" t="s">
        <v>16</v>
      </c>
      <c r="F247" s="262" t="s">
        <v>287</v>
      </c>
      <c r="G247" s="59" t="s">
        <v>17</v>
      </c>
      <c r="H247" s="60"/>
    </row>
    <row r="248" spans="1:8" ht="13.5" thickBot="1">
      <c r="A248" s="61" t="s">
        <v>18</v>
      </c>
      <c r="B248" s="61"/>
      <c r="C248" s="62" t="s">
        <v>19</v>
      </c>
      <c r="D248" s="63" t="s">
        <v>18</v>
      </c>
      <c r="E248" s="63"/>
      <c r="F248" s="263" t="s">
        <v>20</v>
      </c>
      <c r="G248" s="64"/>
      <c r="H248" s="60"/>
    </row>
    <row r="249" spans="1:8" ht="15.75" thickTop="1">
      <c r="A249" s="65" t="s">
        <v>2</v>
      </c>
      <c r="B249" s="65"/>
      <c r="C249" s="66" t="s">
        <v>121</v>
      </c>
      <c r="D249" s="67"/>
      <c r="E249" s="68"/>
      <c r="F249" s="264"/>
      <c r="G249" s="69"/>
      <c r="H249" s="60"/>
    </row>
    <row r="250" spans="1:8" s="50" customFormat="1" ht="15">
      <c r="A250" s="145"/>
      <c r="B250" s="145"/>
      <c r="C250" s="223"/>
      <c r="D250" s="72"/>
      <c r="E250" s="73"/>
      <c r="F250" s="265"/>
      <c r="G250" s="74"/>
      <c r="H250" s="240"/>
    </row>
    <row r="251" spans="1:8" ht="12.75">
      <c r="A251" s="242" t="s">
        <v>122</v>
      </c>
      <c r="B251" s="75"/>
      <c r="C251" s="76" t="s">
        <v>29</v>
      </c>
      <c r="D251" s="77"/>
      <c r="E251" s="78"/>
      <c r="F251" s="266"/>
      <c r="G251" s="79"/>
      <c r="H251" s="60"/>
    </row>
    <row r="252" spans="1:8" ht="25.5">
      <c r="A252" s="80">
        <v>21</v>
      </c>
      <c r="B252" s="80">
        <v>112</v>
      </c>
      <c r="C252" s="81" t="s">
        <v>123</v>
      </c>
      <c r="D252" s="86">
        <v>0</v>
      </c>
      <c r="E252" s="83" t="s">
        <v>54</v>
      </c>
      <c r="F252" s="267"/>
      <c r="G252" s="84">
        <f>D252*F252</f>
        <v>0</v>
      </c>
      <c r="H252" s="60"/>
    </row>
    <row r="253" spans="1:8" ht="25.5">
      <c r="A253" s="80"/>
      <c r="B253" s="80"/>
      <c r="C253" s="243" t="s">
        <v>252</v>
      </c>
      <c r="D253" s="86"/>
      <c r="E253" s="83"/>
      <c r="F253" s="267"/>
      <c r="G253" s="84"/>
      <c r="H253" s="60"/>
    </row>
    <row r="254" ht="12.75">
      <c r="F254" s="273"/>
    </row>
    <row r="255" spans="1:8" ht="75.75" customHeight="1">
      <c r="A255" s="252" t="s">
        <v>254</v>
      </c>
      <c r="B255" s="252" t="s">
        <v>255</v>
      </c>
      <c r="C255" s="81" t="s">
        <v>253</v>
      </c>
      <c r="D255" s="86">
        <v>204</v>
      </c>
      <c r="E255" s="83" t="s">
        <v>54</v>
      </c>
      <c r="F255" s="267"/>
      <c r="G255" s="84">
        <f>D255*F255</f>
        <v>0</v>
      </c>
      <c r="H255" s="60"/>
    </row>
    <row r="256" spans="1:8" ht="51">
      <c r="A256" s="252"/>
      <c r="B256" s="252"/>
      <c r="C256" s="243" t="s">
        <v>256</v>
      </c>
      <c r="D256" s="86"/>
      <c r="E256" s="83"/>
      <c r="F256" s="267"/>
      <c r="G256" s="84"/>
      <c r="H256" s="60"/>
    </row>
    <row r="257" ht="12.75">
      <c r="F257" s="273"/>
    </row>
    <row r="258" spans="1:8" ht="38.25">
      <c r="A258" s="80">
        <v>21</v>
      </c>
      <c r="B258" s="80">
        <v>436</v>
      </c>
      <c r="C258" s="81" t="s">
        <v>124</v>
      </c>
      <c r="D258" s="86">
        <v>10</v>
      </c>
      <c r="E258" s="83" t="s">
        <v>54</v>
      </c>
      <c r="F258" s="267"/>
      <c r="G258" s="84">
        <f>D258*F258</f>
        <v>0</v>
      </c>
      <c r="H258" s="60"/>
    </row>
    <row r="259" ht="12.75">
      <c r="F259" s="273"/>
    </row>
    <row r="260" spans="1:8" ht="12.75">
      <c r="A260" s="242" t="s">
        <v>125</v>
      </c>
      <c r="B260" s="75"/>
      <c r="C260" s="76" t="s">
        <v>126</v>
      </c>
      <c r="D260" s="77"/>
      <c r="E260" s="78"/>
      <c r="F260" s="266"/>
      <c r="G260" s="79"/>
      <c r="H260" s="60"/>
    </row>
    <row r="261" spans="1:8" ht="25.5">
      <c r="A261" s="80">
        <v>22</v>
      </c>
      <c r="B261" s="80">
        <v>112</v>
      </c>
      <c r="C261" s="81" t="s">
        <v>127</v>
      </c>
      <c r="D261" s="86">
        <v>161</v>
      </c>
      <c r="E261" s="83" t="s">
        <v>128</v>
      </c>
      <c r="F261" s="267"/>
      <c r="G261" s="84">
        <f>D261*F261</f>
        <v>0</v>
      </c>
      <c r="H261" s="60"/>
    </row>
    <row r="262" ht="12.75">
      <c r="F262" s="273"/>
    </row>
    <row r="263" spans="1:8" ht="25.5">
      <c r="A263" s="80">
        <v>22</v>
      </c>
      <c r="B263" s="80">
        <v>115</v>
      </c>
      <c r="C263" s="81" t="s">
        <v>129</v>
      </c>
      <c r="D263" s="86">
        <v>12</v>
      </c>
      <c r="E263" s="83" t="s">
        <v>128</v>
      </c>
      <c r="F263" s="267"/>
      <c r="G263" s="84">
        <f>D263*F263</f>
        <v>0</v>
      </c>
      <c r="H263" s="60"/>
    </row>
    <row r="264" ht="12.75">
      <c r="F264" s="273"/>
    </row>
    <row r="265" spans="1:8" ht="12.75">
      <c r="A265" s="242" t="s">
        <v>130</v>
      </c>
      <c r="B265" s="75"/>
      <c r="C265" s="76" t="s">
        <v>131</v>
      </c>
      <c r="D265" s="77"/>
      <c r="E265" s="78"/>
      <c r="F265" s="266"/>
      <c r="G265" s="79"/>
      <c r="H265" s="60"/>
    </row>
    <row r="266" spans="1:8" ht="14.25">
      <c r="A266" s="80">
        <v>24</v>
      </c>
      <c r="B266" s="80">
        <v>213</v>
      </c>
      <c r="C266" s="81" t="s">
        <v>132</v>
      </c>
      <c r="D266" s="86">
        <v>10</v>
      </c>
      <c r="E266" s="83" t="s">
        <v>54</v>
      </c>
      <c r="F266" s="267"/>
      <c r="G266" s="84">
        <f>D266*F266</f>
        <v>0</v>
      </c>
      <c r="H266" s="60"/>
    </row>
    <row r="267" spans="3:6" ht="12.75">
      <c r="C267" s="253" t="s">
        <v>133</v>
      </c>
      <c r="F267" s="273"/>
    </row>
    <row r="268" ht="12.75">
      <c r="F268" s="273"/>
    </row>
    <row r="269" spans="1:8" ht="25.5">
      <c r="A269" s="80">
        <v>24</v>
      </c>
      <c r="B269" s="80">
        <v>313</v>
      </c>
      <c r="C269" s="81" t="s">
        <v>134</v>
      </c>
      <c r="D269" s="86">
        <v>316</v>
      </c>
      <c r="E269" s="83" t="s">
        <v>54</v>
      </c>
      <c r="F269" s="267"/>
      <c r="G269" s="84">
        <f>D269*F269</f>
        <v>0</v>
      </c>
      <c r="H269" s="60"/>
    </row>
    <row r="270" spans="1:8" ht="27" customHeight="1">
      <c r="A270" s="80"/>
      <c r="B270" s="80"/>
      <c r="C270" s="243" t="s">
        <v>135</v>
      </c>
      <c r="D270" s="86"/>
      <c r="E270" s="83"/>
      <c r="F270" s="267"/>
      <c r="G270" s="84"/>
      <c r="H270" s="60"/>
    </row>
    <row r="271" ht="12.75">
      <c r="F271" s="273"/>
    </row>
    <row r="272" spans="1:8" ht="12.75">
      <c r="A272" s="242" t="s">
        <v>136</v>
      </c>
      <c r="B272" s="75"/>
      <c r="C272" s="76" t="s">
        <v>137</v>
      </c>
      <c r="D272" s="77"/>
      <c r="E272" s="78"/>
      <c r="F272" s="266"/>
      <c r="G272" s="79"/>
      <c r="H272" s="60"/>
    </row>
    <row r="273" spans="1:8" ht="25.5">
      <c r="A273" s="80">
        <v>25</v>
      </c>
      <c r="B273" s="80">
        <v>112</v>
      </c>
      <c r="C273" s="81" t="s">
        <v>138</v>
      </c>
      <c r="D273" s="86">
        <v>0</v>
      </c>
      <c r="E273" s="83" t="s">
        <v>128</v>
      </c>
      <c r="F273" s="267"/>
      <c r="G273" s="84">
        <f>D273*F273</f>
        <v>0</v>
      </c>
      <c r="H273" s="60"/>
    </row>
    <row r="274" spans="1:8" ht="27" customHeight="1">
      <c r="A274" s="80"/>
      <c r="B274" s="80"/>
      <c r="C274" s="243" t="s">
        <v>257</v>
      </c>
      <c r="D274" s="86"/>
      <c r="E274" s="83"/>
      <c r="F274" s="267"/>
      <c r="G274" s="84"/>
      <c r="H274" s="60"/>
    </row>
    <row r="275" ht="12.75">
      <c r="F275" s="273"/>
    </row>
    <row r="276" spans="1:8" ht="14.25">
      <c r="A276" s="80">
        <v>25</v>
      </c>
      <c r="B276" s="80">
        <v>151</v>
      </c>
      <c r="C276" s="81" t="s">
        <v>139</v>
      </c>
      <c r="D276" s="86">
        <v>300</v>
      </c>
      <c r="E276" s="83" t="s">
        <v>128</v>
      </c>
      <c r="F276" s="267"/>
      <c r="G276" s="84">
        <f>D276*F276</f>
        <v>0</v>
      </c>
      <c r="H276" s="60"/>
    </row>
    <row r="277" ht="12.75">
      <c r="F277" s="273"/>
    </row>
    <row r="278" spans="1:8" ht="26.25" customHeight="1">
      <c r="A278" s="80">
        <v>25</v>
      </c>
      <c r="B278" s="80">
        <v>189</v>
      </c>
      <c r="C278" s="81" t="s">
        <v>258</v>
      </c>
      <c r="D278" s="86">
        <v>19</v>
      </c>
      <c r="E278" s="83" t="s">
        <v>24</v>
      </c>
      <c r="F278" s="267"/>
      <c r="G278" s="84">
        <f>D278*F278</f>
        <v>0</v>
      </c>
      <c r="H278" s="60"/>
    </row>
    <row r="279" spans="1:8" ht="25.5">
      <c r="A279" s="80"/>
      <c r="B279" s="80"/>
      <c r="C279" s="243" t="s">
        <v>259</v>
      </c>
      <c r="D279" s="86"/>
      <c r="E279" s="83"/>
      <c r="F279" s="267"/>
      <c r="G279" s="84"/>
      <c r="H279" s="60"/>
    </row>
    <row r="280" ht="12.75">
      <c r="F280" s="273"/>
    </row>
    <row r="281" spans="1:8" ht="38.25">
      <c r="A281" s="80">
        <v>25</v>
      </c>
      <c r="B281" s="80">
        <v>275</v>
      </c>
      <c r="C281" s="81" t="s">
        <v>140</v>
      </c>
      <c r="D281" s="86">
        <v>6.4</v>
      </c>
      <c r="E281" s="83" t="s">
        <v>128</v>
      </c>
      <c r="F281" s="267"/>
      <c r="G281" s="84">
        <f>D281*F281</f>
        <v>0</v>
      </c>
      <c r="H281" s="60"/>
    </row>
    <row r="282" spans="1:8" ht="25.5">
      <c r="A282" s="80"/>
      <c r="B282" s="80"/>
      <c r="C282" s="243" t="s">
        <v>260</v>
      </c>
      <c r="D282" s="86"/>
      <c r="E282" s="83"/>
      <c r="F282" s="267"/>
      <c r="G282" s="84"/>
      <c r="H282" s="60"/>
    </row>
    <row r="283" ht="12.75">
      <c r="F283" s="273"/>
    </row>
    <row r="284" spans="1:8" ht="12.75">
      <c r="A284" s="242" t="s">
        <v>141</v>
      </c>
      <c r="B284" s="75"/>
      <c r="C284" s="76" t="s">
        <v>142</v>
      </c>
      <c r="D284" s="77"/>
      <c r="E284" s="78"/>
      <c r="F284" s="266"/>
      <c r="G284" s="79"/>
      <c r="H284" s="60"/>
    </row>
    <row r="285" spans="1:8" ht="25.5">
      <c r="A285" s="80">
        <v>29</v>
      </c>
      <c r="B285" s="80">
        <v>133</v>
      </c>
      <c r="C285" s="81" t="s">
        <v>143</v>
      </c>
      <c r="D285" s="86">
        <v>0</v>
      </c>
      <c r="E285" s="83" t="s">
        <v>54</v>
      </c>
      <c r="F285" s="267"/>
      <c r="G285" s="84">
        <f>D285*F285</f>
        <v>0</v>
      </c>
      <c r="H285" s="60"/>
    </row>
    <row r="286" spans="1:8" ht="25.5">
      <c r="A286" s="80"/>
      <c r="B286" s="80"/>
      <c r="C286" s="243" t="s">
        <v>261</v>
      </c>
      <c r="D286" s="86"/>
      <c r="E286" s="83"/>
      <c r="F286" s="267"/>
      <c r="G286" s="84"/>
      <c r="H286" s="60"/>
    </row>
    <row r="287" spans="1:7" ht="13.5" thickBot="1">
      <c r="A287" s="249"/>
      <c r="B287" s="249"/>
      <c r="C287" s="249"/>
      <c r="D287" s="249"/>
      <c r="E287" s="254"/>
      <c r="F287" s="305"/>
      <c r="G287" s="249"/>
    </row>
    <row r="288" spans="1:7" ht="15">
      <c r="A288" s="107" t="s">
        <v>2</v>
      </c>
      <c r="B288" s="107"/>
      <c r="C288" s="108" t="s">
        <v>121</v>
      </c>
      <c r="D288" s="109"/>
      <c r="E288" s="110"/>
      <c r="F288" s="272"/>
      <c r="G288" s="112">
        <f>SUM(G252:G286)</f>
        <v>0</v>
      </c>
    </row>
    <row r="289" ht="12.75">
      <c r="F289" s="273"/>
    </row>
    <row r="290" spans="1:8" ht="12.75">
      <c r="A290" s="57" t="s">
        <v>13</v>
      </c>
      <c r="B290" s="57"/>
      <c r="C290" s="58" t="s">
        <v>14</v>
      </c>
      <c r="D290" s="59" t="s">
        <v>15</v>
      </c>
      <c r="E290" s="59" t="s">
        <v>16</v>
      </c>
      <c r="F290" s="262" t="s">
        <v>287</v>
      </c>
      <c r="G290" s="59" t="s">
        <v>17</v>
      </c>
      <c r="H290" s="60"/>
    </row>
    <row r="291" spans="1:8" ht="13.5" thickBot="1">
      <c r="A291" s="61" t="s">
        <v>18</v>
      </c>
      <c r="B291" s="61"/>
      <c r="C291" s="62" t="s">
        <v>19</v>
      </c>
      <c r="D291" s="63" t="s">
        <v>18</v>
      </c>
      <c r="E291" s="63"/>
      <c r="F291" s="263" t="s">
        <v>288</v>
      </c>
      <c r="G291" s="64"/>
      <c r="H291" s="60"/>
    </row>
    <row r="292" spans="1:8" ht="15.75" thickTop="1">
      <c r="A292" s="65" t="s">
        <v>6</v>
      </c>
      <c r="B292" s="65"/>
      <c r="C292" s="66" t="s">
        <v>7</v>
      </c>
      <c r="D292" s="67"/>
      <c r="E292" s="68"/>
      <c r="F292" s="264"/>
      <c r="G292" s="69"/>
      <c r="H292" s="60"/>
    </row>
    <row r="293" spans="1:8" s="50" customFormat="1" ht="15">
      <c r="A293" s="145"/>
      <c r="B293" s="145"/>
      <c r="C293" s="223"/>
      <c r="D293" s="72"/>
      <c r="E293" s="73"/>
      <c r="F293" s="265"/>
      <c r="G293" s="74"/>
      <c r="H293" s="240"/>
    </row>
    <row r="294" spans="1:8" ht="12.75">
      <c r="A294" s="242" t="s">
        <v>144</v>
      </c>
      <c r="B294" s="75"/>
      <c r="C294" s="76" t="s">
        <v>145</v>
      </c>
      <c r="D294" s="77"/>
      <c r="E294" s="78"/>
      <c r="F294" s="266"/>
      <c r="G294" s="79"/>
      <c r="H294" s="60"/>
    </row>
    <row r="295" spans="1:8" ht="39.75" customHeight="1">
      <c r="A295" s="80">
        <v>41</v>
      </c>
      <c r="B295" s="80">
        <v>541</v>
      </c>
      <c r="C295" s="81" t="s">
        <v>262</v>
      </c>
      <c r="D295" s="86">
        <v>105</v>
      </c>
      <c r="E295" s="83" t="s">
        <v>128</v>
      </c>
      <c r="F295" s="267"/>
      <c r="G295" s="84">
        <f>D295*F295</f>
        <v>0</v>
      </c>
      <c r="H295" s="60"/>
    </row>
    <row r="296" spans="1:8" ht="25.5">
      <c r="A296" s="80"/>
      <c r="B296" s="80"/>
      <c r="C296" s="243" t="s">
        <v>263</v>
      </c>
      <c r="D296" s="86"/>
      <c r="E296" s="83"/>
      <c r="F296" s="267"/>
      <c r="G296" s="84"/>
      <c r="H296" s="60"/>
    </row>
    <row r="297" spans="1:7" ht="13.5" thickBot="1">
      <c r="A297" s="249"/>
      <c r="B297" s="249"/>
      <c r="C297" s="249"/>
      <c r="D297" s="249"/>
      <c r="E297" s="254"/>
      <c r="F297" s="305"/>
      <c r="G297" s="249"/>
    </row>
    <row r="298" spans="1:7" ht="15">
      <c r="A298" s="107" t="s">
        <v>6</v>
      </c>
      <c r="B298" s="107"/>
      <c r="C298" s="108" t="s">
        <v>147</v>
      </c>
      <c r="D298" s="109"/>
      <c r="E298" s="110"/>
      <c r="F298" s="272"/>
      <c r="G298" s="112">
        <f>SUM(G295:G296)</f>
        <v>0</v>
      </c>
    </row>
    <row r="299" ht="12.75">
      <c r="F299" s="273"/>
    </row>
    <row r="300" spans="1:8" ht="12.75">
      <c r="A300" s="57" t="s">
        <v>13</v>
      </c>
      <c r="B300" s="57"/>
      <c r="C300" s="58" t="s">
        <v>14</v>
      </c>
      <c r="D300" s="59" t="s">
        <v>15</v>
      </c>
      <c r="E300" s="59" t="s">
        <v>16</v>
      </c>
      <c r="F300" s="262" t="s">
        <v>287</v>
      </c>
      <c r="G300" s="59" t="s">
        <v>17</v>
      </c>
      <c r="H300" s="60"/>
    </row>
    <row r="301" spans="1:8" ht="13.5" thickBot="1">
      <c r="A301" s="61" t="s">
        <v>18</v>
      </c>
      <c r="B301" s="61"/>
      <c r="C301" s="62" t="s">
        <v>19</v>
      </c>
      <c r="D301" s="63" t="s">
        <v>18</v>
      </c>
      <c r="E301" s="63"/>
      <c r="F301" s="263" t="s">
        <v>288</v>
      </c>
      <c r="G301" s="64"/>
      <c r="H301" s="60"/>
    </row>
    <row r="302" spans="1:8" ht="15.75" thickTop="1">
      <c r="A302" s="65" t="s">
        <v>67</v>
      </c>
      <c r="B302" s="65"/>
      <c r="C302" s="66" t="s">
        <v>148</v>
      </c>
      <c r="D302" s="67"/>
      <c r="E302" s="68"/>
      <c r="F302" s="264"/>
      <c r="G302" s="69"/>
      <c r="H302" s="60"/>
    </row>
    <row r="303" spans="1:8" s="50" customFormat="1" ht="15">
      <c r="A303" s="145"/>
      <c r="B303" s="145"/>
      <c r="C303" s="223"/>
      <c r="D303" s="72"/>
      <c r="E303" s="73"/>
      <c r="F303" s="265"/>
      <c r="G303" s="74"/>
      <c r="H303" s="240"/>
    </row>
    <row r="304" spans="1:8" ht="12.75">
      <c r="A304" s="242" t="s">
        <v>149</v>
      </c>
      <c r="B304" s="75"/>
      <c r="C304" s="76" t="s">
        <v>150</v>
      </c>
      <c r="D304" s="77"/>
      <c r="E304" s="78"/>
      <c r="F304" s="266"/>
      <c r="G304" s="79"/>
      <c r="H304" s="60"/>
    </row>
    <row r="305" spans="1:8" ht="25.5">
      <c r="A305" s="80">
        <v>51</v>
      </c>
      <c r="B305" s="80">
        <v>211</v>
      </c>
      <c r="C305" s="81" t="s">
        <v>151</v>
      </c>
      <c r="D305" s="86">
        <v>134</v>
      </c>
      <c r="E305" s="83" t="s">
        <v>128</v>
      </c>
      <c r="F305" s="267"/>
      <c r="G305" s="84">
        <f>D305*F305</f>
        <v>0</v>
      </c>
      <c r="H305" s="60"/>
    </row>
    <row r="306" ht="12.75">
      <c r="F306" s="273"/>
    </row>
    <row r="307" spans="1:8" ht="25.5">
      <c r="A307" s="80">
        <v>51</v>
      </c>
      <c r="B307" s="80">
        <v>311</v>
      </c>
      <c r="C307" s="81" t="s">
        <v>264</v>
      </c>
      <c r="D307" s="86">
        <v>180</v>
      </c>
      <c r="E307" s="83" t="s">
        <v>128</v>
      </c>
      <c r="F307" s="267"/>
      <c r="G307" s="84">
        <f>D307*F307</f>
        <v>0</v>
      </c>
      <c r="H307" s="60"/>
    </row>
    <row r="308" ht="12.75">
      <c r="F308" s="273"/>
    </row>
    <row r="309" spans="1:8" ht="12.75">
      <c r="A309" s="242" t="s">
        <v>152</v>
      </c>
      <c r="B309" s="75"/>
      <c r="C309" s="76" t="s">
        <v>153</v>
      </c>
      <c r="D309" s="77"/>
      <c r="E309" s="78"/>
      <c r="F309" s="266"/>
      <c r="G309" s="79"/>
      <c r="H309" s="60"/>
    </row>
    <row r="310" spans="1:8" ht="38.25">
      <c r="A310" s="80">
        <v>52</v>
      </c>
      <c r="B310" s="80">
        <v>311</v>
      </c>
      <c r="C310" s="81" t="s">
        <v>265</v>
      </c>
      <c r="D310" s="86">
        <v>1728</v>
      </c>
      <c r="E310" s="83" t="s">
        <v>154</v>
      </c>
      <c r="F310" s="267"/>
      <c r="G310" s="84">
        <f>D310*F310</f>
        <v>0</v>
      </c>
      <c r="H310" s="60"/>
    </row>
    <row r="311" spans="3:6" ht="39" customHeight="1">
      <c r="C311" s="244" t="s">
        <v>266</v>
      </c>
      <c r="F311" s="273"/>
    </row>
    <row r="312" ht="12.75">
      <c r="F312" s="273"/>
    </row>
    <row r="313" spans="1:8" ht="12.75">
      <c r="A313" s="242" t="s">
        <v>155</v>
      </c>
      <c r="B313" s="75"/>
      <c r="C313" s="76" t="s">
        <v>156</v>
      </c>
      <c r="D313" s="77"/>
      <c r="E313" s="78"/>
      <c r="F313" s="266"/>
      <c r="G313" s="79"/>
      <c r="H313" s="60"/>
    </row>
    <row r="314" spans="1:8" ht="38.25">
      <c r="A314" s="80">
        <v>53</v>
      </c>
      <c r="B314" s="80">
        <v>111</v>
      </c>
      <c r="C314" s="81" t="s">
        <v>157</v>
      </c>
      <c r="D314" s="86">
        <v>22</v>
      </c>
      <c r="E314" s="83" t="s">
        <v>54</v>
      </c>
      <c r="F314" s="267"/>
      <c r="G314" s="84">
        <f>D314*F314</f>
        <v>0</v>
      </c>
      <c r="H314" s="60"/>
    </row>
    <row r="315" spans="3:6" ht="25.5">
      <c r="C315" s="244" t="s">
        <v>267</v>
      </c>
      <c r="F315" s="273"/>
    </row>
    <row r="316" ht="12.75">
      <c r="F316" s="273"/>
    </row>
    <row r="317" spans="1:8" ht="38.25">
      <c r="A317" s="80">
        <v>53</v>
      </c>
      <c r="B317" s="80">
        <v>241</v>
      </c>
      <c r="C317" s="81" t="s">
        <v>158</v>
      </c>
      <c r="D317" s="86">
        <v>26</v>
      </c>
      <c r="E317" s="83" t="s">
        <v>54</v>
      </c>
      <c r="F317" s="267"/>
      <c r="G317" s="84">
        <f>D317*F317</f>
        <v>0</v>
      </c>
      <c r="H317" s="60"/>
    </row>
    <row r="318" spans="3:6" ht="12.75">
      <c r="C318" s="253" t="s">
        <v>268</v>
      </c>
      <c r="F318" s="273"/>
    </row>
    <row r="319" ht="12.75">
      <c r="F319" s="273"/>
    </row>
    <row r="320" spans="1:8" ht="38.25">
      <c r="A320" s="80">
        <v>53</v>
      </c>
      <c r="B320" s="80">
        <v>242</v>
      </c>
      <c r="C320" s="81" t="s">
        <v>269</v>
      </c>
      <c r="D320" s="86">
        <v>39</v>
      </c>
      <c r="E320" s="83" t="s">
        <v>54</v>
      </c>
      <c r="F320" s="267"/>
      <c r="G320" s="84">
        <f>D320*F320</f>
        <v>0</v>
      </c>
      <c r="H320" s="60"/>
    </row>
    <row r="321" spans="3:6" ht="25.5">
      <c r="C321" s="244" t="s">
        <v>159</v>
      </c>
      <c r="F321" s="273"/>
    </row>
    <row r="322" ht="12.75">
      <c r="F322" s="273"/>
    </row>
    <row r="323" spans="1:8" ht="38.25">
      <c r="A323" s="80">
        <v>53</v>
      </c>
      <c r="B323" s="80">
        <v>671</v>
      </c>
      <c r="C323" s="81" t="s">
        <v>160</v>
      </c>
      <c r="D323" s="86">
        <v>66</v>
      </c>
      <c r="E323" s="83" t="s">
        <v>54</v>
      </c>
      <c r="F323" s="267"/>
      <c r="G323" s="84">
        <f>D323*F323</f>
        <v>0</v>
      </c>
      <c r="H323" s="60"/>
    </row>
    <row r="324" spans="1:8" ht="12.75">
      <c r="A324" s="80"/>
      <c r="B324" s="80"/>
      <c r="C324" s="243" t="s">
        <v>270</v>
      </c>
      <c r="D324" s="86"/>
      <c r="E324" s="83"/>
      <c r="F324" s="267"/>
      <c r="G324" s="84"/>
      <c r="H324" s="60"/>
    </row>
    <row r="325" spans="1:8" ht="12.75">
      <c r="A325" s="80"/>
      <c r="B325" s="80"/>
      <c r="C325" s="243"/>
      <c r="D325" s="86"/>
      <c r="E325" s="83"/>
      <c r="F325" s="267"/>
      <c r="G325" s="84"/>
      <c r="H325" s="60"/>
    </row>
    <row r="326" spans="1:8" ht="65.25" customHeight="1">
      <c r="A326" s="80">
        <v>53</v>
      </c>
      <c r="B326" s="80">
        <v>811</v>
      </c>
      <c r="C326" s="81" t="s">
        <v>271</v>
      </c>
      <c r="D326" s="86">
        <v>4</v>
      </c>
      <c r="E326" s="83" t="s">
        <v>24</v>
      </c>
      <c r="F326" s="267"/>
      <c r="G326" s="84">
        <f>D326*F326</f>
        <v>0</v>
      </c>
      <c r="H326" s="60"/>
    </row>
    <row r="327" spans="1:8" ht="25.5">
      <c r="A327" s="80"/>
      <c r="B327" s="80"/>
      <c r="C327" s="243" t="s">
        <v>272</v>
      </c>
      <c r="D327" s="86"/>
      <c r="E327" s="83"/>
      <c r="F327" s="267"/>
      <c r="G327" s="84"/>
      <c r="H327" s="60"/>
    </row>
    <row r="328" spans="1:8" ht="12.75">
      <c r="A328" s="80"/>
      <c r="B328" s="80"/>
      <c r="C328" s="243"/>
      <c r="D328" s="86"/>
      <c r="E328" s="83"/>
      <c r="F328" s="267"/>
      <c r="G328" s="84"/>
      <c r="H328" s="60"/>
    </row>
    <row r="329" spans="1:8" ht="38.25">
      <c r="A329" s="80">
        <v>53</v>
      </c>
      <c r="B329" s="80">
        <v>999</v>
      </c>
      <c r="C329" s="81" t="s">
        <v>273</v>
      </c>
      <c r="D329" s="86">
        <v>4</v>
      </c>
      <c r="E329" s="83" t="s">
        <v>24</v>
      </c>
      <c r="F329" s="267"/>
      <c r="G329" s="84">
        <f>D329*F329</f>
        <v>0</v>
      </c>
      <c r="H329" s="60"/>
    </row>
    <row r="330" spans="1:8" ht="12.75">
      <c r="A330" s="80"/>
      <c r="B330" s="80"/>
      <c r="C330" s="243" t="s">
        <v>274</v>
      </c>
      <c r="D330" s="86"/>
      <c r="E330" s="83"/>
      <c r="F330" s="267"/>
      <c r="G330" s="84"/>
      <c r="H330" s="60"/>
    </row>
    <row r="331" spans="1:8" ht="12.75">
      <c r="A331" s="80"/>
      <c r="B331" s="80"/>
      <c r="C331" s="243"/>
      <c r="D331" s="86"/>
      <c r="E331" s="83"/>
      <c r="F331" s="267"/>
      <c r="G331" s="84"/>
      <c r="H331" s="60"/>
    </row>
    <row r="332" spans="1:8" ht="12.75">
      <c r="A332" s="242" t="s">
        <v>161</v>
      </c>
      <c r="B332" s="75"/>
      <c r="C332" s="76" t="s">
        <v>162</v>
      </c>
      <c r="D332" s="77"/>
      <c r="E332" s="78"/>
      <c r="F332" s="266"/>
      <c r="G332" s="79"/>
      <c r="H332" s="60"/>
    </row>
    <row r="333" spans="1:8" ht="38.25">
      <c r="A333" s="80">
        <v>54</v>
      </c>
      <c r="B333" s="80">
        <v>211</v>
      </c>
      <c r="C333" s="81" t="s">
        <v>163</v>
      </c>
      <c r="D333" s="86">
        <v>174</v>
      </c>
      <c r="E333" s="83" t="s">
        <v>128</v>
      </c>
      <c r="F333" s="267"/>
      <c r="G333" s="84">
        <f>D333*F333</f>
        <v>0</v>
      </c>
      <c r="H333" s="60"/>
    </row>
    <row r="334" spans="3:6" ht="114.75">
      <c r="C334" s="244" t="s">
        <v>275</v>
      </c>
      <c r="F334" s="273"/>
    </row>
    <row r="335" spans="3:6" ht="12.75">
      <c r="C335" s="244"/>
      <c r="F335" s="273"/>
    </row>
    <row r="336" spans="1:8" ht="12.75">
      <c r="A336" s="57" t="s">
        <v>13</v>
      </c>
      <c r="B336" s="57"/>
      <c r="C336" s="58" t="s">
        <v>14</v>
      </c>
      <c r="D336" s="59" t="s">
        <v>15</v>
      </c>
      <c r="E336" s="59" t="s">
        <v>16</v>
      </c>
      <c r="F336" s="262" t="s">
        <v>287</v>
      </c>
      <c r="G336" s="59" t="s">
        <v>17</v>
      </c>
      <c r="H336" s="60"/>
    </row>
    <row r="337" spans="1:8" ht="13.5" thickBot="1">
      <c r="A337" s="61" t="s">
        <v>18</v>
      </c>
      <c r="B337" s="61"/>
      <c r="C337" s="62" t="s">
        <v>19</v>
      </c>
      <c r="D337" s="63" t="s">
        <v>18</v>
      </c>
      <c r="E337" s="63"/>
      <c r="F337" s="263" t="s">
        <v>288</v>
      </c>
      <c r="G337" s="64"/>
      <c r="H337" s="60"/>
    </row>
    <row r="338" spans="1:8" ht="13.5" thickTop="1">
      <c r="A338" s="255"/>
      <c r="B338" s="255"/>
      <c r="C338" s="256"/>
      <c r="D338" s="257"/>
      <c r="E338" s="257"/>
      <c r="F338" s="306"/>
      <c r="G338" s="258"/>
      <c r="H338" s="60"/>
    </row>
    <row r="339" spans="1:8" ht="38.25">
      <c r="A339" s="80">
        <v>54</v>
      </c>
      <c r="B339" s="80">
        <v>223</v>
      </c>
      <c r="C339" s="81" t="s">
        <v>276</v>
      </c>
      <c r="D339" s="86">
        <v>24</v>
      </c>
      <c r="E339" s="83" t="s">
        <v>54</v>
      </c>
      <c r="F339" s="267"/>
      <c r="G339" s="84">
        <f>D339*F339</f>
        <v>0</v>
      </c>
      <c r="H339" s="60"/>
    </row>
    <row r="340" spans="3:6" ht="102">
      <c r="C340" s="259" t="s">
        <v>277</v>
      </c>
      <c r="F340" s="273"/>
    </row>
    <row r="341" spans="3:6" ht="12.75">
      <c r="C341" s="259"/>
      <c r="F341" s="273"/>
    </row>
    <row r="342" spans="1:8" ht="12.75">
      <c r="A342" s="242" t="s">
        <v>164</v>
      </c>
      <c r="B342" s="75"/>
      <c r="C342" s="76" t="s">
        <v>165</v>
      </c>
      <c r="D342" s="77"/>
      <c r="E342" s="78"/>
      <c r="F342" s="266"/>
      <c r="G342" s="79"/>
      <c r="H342" s="60"/>
    </row>
    <row r="343" spans="1:8" ht="63.75">
      <c r="A343" s="80">
        <v>59</v>
      </c>
      <c r="B343" s="80">
        <v>831</v>
      </c>
      <c r="C343" s="81" t="s">
        <v>166</v>
      </c>
      <c r="D343" s="86">
        <v>210</v>
      </c>
      <c r="E343" s="83" t="s">
        <v>146</v>
      </c>
      <c r="F343" s="267"/>
      <c r="G343" s="84">
        <f>D343*F343</f>
        <v>0</v>
      </c>
      <c r="H343" s="60"/>
    </row>
    <row r="344" spans="3:6" ht="38.25">
      <c r="C344" s="244" t="s">
        <v>167</v>
      </c>
      <c r="F344" s="273"/>
    </row>
    <row r="345" ht="12.75">
      <c r="F345" s="273"/>
    </row>
    <row r="346" spans="1:8" ht="39" customHeight="1">
      <c r="A346" s="80">
        <v>59</v>
      </c>
      <c r="B346" s="80">
        <v>951</v>
      </c>
      <c r="C346" s="81" t="s">
        <v>168</v>
      </c>
      <c r="D346" s="86">
        <v>9</v>
      </c>
      <c r="E346" s="83" t="s">
        <v>146</v>
      </c>
      <c r="F346" s="267"/>
      <c r="G346" s="84">
        <f>D346*F346</f>
        <v>0</v>
      </c>
      <c r="H346" s="60"/>
    </row>
    <row r="347" spans="1:7" ht="13.5" thickBot="1">
      <c r="A347" s="249"/>
      <c r="B347" s="249"/>
      <c r="C347" s="249"/>
      <c r="D347" s="249"/>
      <c r="E347" s="254"/>
      <c r="F347" s="305"/>
      <c r="G347" s="249"/>
    </row>
    <row r="348" spans="1:7" ht="15">
      <c r="A348" s="107" t="s">
        <v>67</v>
      </c>
      <c r="B348" s="107"/>
      <c r="C348" s="108" t="s">
        <v>148</v>
      </c>
      <c r="D348" s="109"/>
      <c r="E348" s="110"/>
      <c r="F348" s="272"/>
      <c r="G348" s="112">
        <f>SUM(G305:G346)</f>
        <v>0</v>
      </c>
    </row>
    <row r="349" ht="12.75">
      <c r="F349" s="273"/>
    </row>
    <row r="350" spans="1:8" ht="12.75">
      <c r="A350" s="57" t="s">
        <v>13</v>
      </c>
      <c r="B350" s="57"/>
      <c r="C350" s="58" t="s">
        <v>14</v>
      </c>
      <c r="D350" s="59" t="s">
        <v>15</v>
      </c>
      <c r="E350" s="59" t="s">
        <v>16</v>
      </c>
      <c r="F350" s="262" t="s">
        <v>287</v>
      </c>
      <c r="G350" s="59" t="s">
        <v>17</v>
      </c>
      <c r="H350" s="60"/>
    </row>
    <row r="351" spans="1:8" ht="13.5" thickBot="1">
      <c r="A351" s="61" t="s">
        <v>18</v>
      </c>
      <c r="B351" s="61"/>
      <c r="C351" s="62" t="s">
        <v>19</v>
      </c>
      <c r="D351" s="63" t="s">
        <v>18</v>
      </c>
      <c r="E351" s="63"/>
      <c r="F351" s="263" t="s">
        <v>288</v>
      </c>
      <c r="G351" s="64"/>
      <c r="H351" s="60"/>
    </row>
    <row r="352" spans="1:8" ht="15.75" thickTop="1">
      <c r="A352" s="65" t="s">
        <v>10</v>
      </c>
      <c r="B352" s="65"/>
      <c r="C352" s="66" t="s">
        <v>11</v>
      </c>
      <c r="D352" s="67"/>
      <c r="E352" s="68"/>
      <c r="F352" s="264"/>
      <c r="G352" s="69"/>
      <c r="H352" s="60"/>
    </row>
    <row r="353" ht="12.75">
      <c r="F353" s="273"/>
    </row>
    <row r="354" spans="1:8" ht="12.75">
      <c r="A354" s="242" t="s">
        <v>169</v>
      </c>
      <c r="B354" s="75"/>
      <c r="C354" s="76" t="s">
        <v>48</v>
      </c>
      <c r="D354" s="77"/>
      <c r="E354" s="78"/>
      <c r="F354" s="266"/>
      <c r="G354" s="79"/>
      <c r="H354" s="60"/>
    </row>
    <row r="355" spans="1:8" ht="12.75">
      <c r="A355" s="80">
        <v>79</v>
      </c>
      <c r="B355" s="80">
        <v>111</v>
      </c>
      <c r="C355" s="81" t="s">
        <v>44</v>
      </c>
      <c r="D355" s="86">
        <v>12</v>
      </c>
      <c r="E355" s="83" t="s">
        <v>45</v>
      </c>
      <c r="F355" s="267"/>
      <c r="G355" s="84">
        <f>D355*F355</f>
        <v>0</v>
      </c>
      <c r="H355" s="60"/>
    </row>
    <row r="356" ht="12.75">
      <c r="F356" s="273"/>
    </row>
    <row r="357" spans="1:8" ht="12.75">
      <c r="A357" s="80">
        <v>79</v>
      </c>
      <c r="B357" s="80">
        <v>351</v>
      </c>
      <c r="C357" s="81" t="s">
        <v>70</v>
      </c>
      <c r="D357" s="86">
        <v>8</v>
      </c>
      <c r="E357" s="83" t="s">
        <v>45</v>
      </c>
      <c r="F357" s="267"/>
      <c r="G357" s="84">
        <f>D357*F357</f>
        <v>0</v>
      </c>
      <c r="H357" s="60"/>
    </row>
    <row r="358" ht="12.75">
      <c r="F358" s="273"/>
    </row>
    <row r="359" spans="1:8" ht="25.5">
      <c r="A359" s="80">
        <v>79</v>
      </c>
      <c r="B359" s="80">
        <v>514</v>
      </c>
      <c r="C359" s="81" t="s">
        <v>170</v>
      </c>
      <c r="D359" s="86">
        <v>1</v>
      </c>
      <c r="E359" s="83" t="s">
        <v>24</v>
      </c>
      <c r="F359" s="267"/>
      <c r="G359" s="84">
        <f>D359*F359</f>
        <v>0</v>
      </c>
      <c r="H359" s="60"/>
    </row>
    <row r="360" ht="12.75">
      <c r="F360" s="273"/>
    </row>
    <row r="361" spans="1:8" ht="12.75">
      <c r="A361" s="80">
        <v>78</v>
      </c>
      <c r="B361" s="80">
        <v>999</v>
      </c>
      <c r="C361" s="81" t="s">
        <v>171</v>
      </c>
      <c r="D361" s="86">
        <v>1</v>
      </c>
      <c r="E361" s="83" t="s">
        <v>24</v>
      </c>
      <c r="F361" s="267"/>
      <c r="G361" s="84">
        <f>D361*F361</f>
        <v>0</v>
      </c>
      <c r="H361" s="60"/>
    </row>
    <row r="362" spans="1:7" ht="13.5" thickBot="1">
      <c r="A362" s="249"/>
      <c r="B362" s="249"/>
      <c r="C362" s="249"/>
      <c r="D362" s="249"/>
      <c r="E362" s="254"/>
      <c r="F362" s="305"/>
      <c r="G362" s="249"/>
    </row>
    <row r="363" spans="1:7" ht="15">
      <c r="A363" s="107" t="s">
        <v>10</v>
      </c>
      <c r="B363" s="107"/>
      <c r="C363" s="108" t="s">
        <v>11</v>
      </c>
      <c r="D363" s="109"/>
      <c r="E363" s="110"/>
      <c r="F363" s="111"/>
      <c r="G363" s="112">
        <f>SUM(G355:G361)</f>
        <v>0</v>
      </c>
    </row>
    <row r="368" spans="1:8" ht="18">
      <c r="A368" s="29" t="s">
        <v>172</v>
      </c>
      <c r="B368" s="29"/>
      <c r="C368" s="29"/>
      <c r="D368" s="29"/>
      <c r="E368" s="29"/>
      <c r="F368" s="29"/>
      <c r="H368" s="30"/>
    </row>
    <row r="369" spans="1:10" ht="12.75">
      <c r="A369" s="21" t="s">
        <v>220</v>
      </c>
      <c r="B369" s="22"/>
      <c r="C369" s="22"/>
      <c r="D369" s="22"/>
      <c r="F369" s="22"/>
      <c r="H369" s="22"/>
      <c r="I369" s="25"/>
      <c r="J369" s="25"/>
    </row>
    <row r="370" spans="1:8" ht="12.75">
      <c r="A370" s="21" t="s">
        <v>221</v>
      </c>
      <c r="B370" s="22"/>
      <c r="C370" s="22"/>
      <c r="D370" s="22"/>
      <c r="H370" s="31"/>
    </row>
    <row r="371" spans="1:8" ht="12.75">
      <c r="A371" s="21"/>
      <c r="B371" s="22"/>
      <c r="C371" s="22"/>
      <c r="D371" s="22"/>
      <c r="H371" s="31"/>
    </row>
    <row r="372" spans="2:6" ht="15">
      <c r="B372" s="32" t="s">
        <v>0</v>
      </c>
      <c r="C372" s="33" t="s">
        <v>173</v>
      </c>
      <c r="D372" s="34"/>
      <c r="F372" s="35">
        <f>G425</f>
        <v>0</v>
      </c>
    </row>
    <row r="373" spans="2:6" ht="15">
      <c r="B373" s="32"/>
      <c r="C373" s="33"/>
      <c r="D373" s="34"/>
      <c r="F373" s="35"/>
    </row>
    <row r="374" spans="2:6" ht="15.75" thickBot="1">
      <c r="B374" s="40" t="s">
        <v>2</v>
      </c>
      <c r="C374" s="41" t="s">
        <v>72</v>
      </c>
      <c r="D374" s="40"/>
      <c r="E374" s="42"/>
      <c r="F374" s="43">
        <f>G463</f>
        <v>0</v>
      </c>
    </row>
    <row r="375" ht="15" customHeight="1">
      <c r="F375" s="44"/>
    </row>
    <row r="376" spans="2:9" ht="15" customHeight="1">
      <c r="B376" s="45" t="s">
        <v>12</v>
      </c>
      <c r="C376" s="46"/>
      <c r="D376" s="46"/>
      <c r="F376" s="47">
        <f>F372+F374</f>
        <v>0</v>
      </c>
      <c r="I376" s="48"/>
    </row>
    <row r="377" ht="12.75">
      <c r="F377" s="49"/>
    </row>
    <row r="378" ht="12.75">
      <c r="H378" s="50"/>
    </row>
    <row r="379" ht="12.75">
      <c r="H379" s="50"/>
    </row>
    <row r="382" spans="1:8" ht="12.75">
      <c r="A382" s="57" t="s">
        <v>13</v>
      </c>
      <c r="B382" s="57"/>
      <c r="C382" s="58" t="s">
        <v>14</v>
      </c>
      <c r="D382" s="59" t="s">
        <v>15</v>
      </c>
      <c r="E382" s="59" t="s">
        <v>16</v>
      </c>
      <c r="F382" s="59" t="s">
        <v>287</v>
      </c>
      <c r="G382" s="59" t="s">
        <v>17</v>
      </c>
      <c r="H382" s="60"/>
    </row>
    <row r="383" spans="1:8" ht="13.5" thickBot="1">
      <c r="A383" s="61" t="s">
        <v>18</v>
      </c>
      <c r="B383" s="61"/>
      <c r="C383" s="62" t="s">
        <v>19</v>
      </c>
      <c r="D383" s="63" t="s">
        <v>18</v>
      </c>
      <c r="E383" s="63"/>
      <c r="F383" s="63" t="s">
        <v>288</v>
      </c>
      <c r="G383" s="64"/>
      <c r="H383" s="60"/>
    </row>
    <row r="384" spans="1:8" ht="15.75" thickTop="1">
      <c r="A384" s="65" t="s">
        <v>0</v>
      </c>
      <c r="B384" s="65"/>
      <c r="C384" s="66" t="s">
        <v>174</v>
      </c>
      <c r="D384" s="67"/>
      <c r="E384" s="68"/>
      <c r="F384" s="69"/>
      <c r="G384" s="69"/>
      <c r="H384" s="60"/>
    </row>
    <row r="386" spans="1:7" ht="165.75">
      <c r="A386" s="260" t="s">
        <v>0</v>
      </c>
      <c r="C386" s="60" t="s">
        <v>278</v>
      </c>
      <c r="D386" s="241">
        <v>1</v>
      </c>
      <c r="E386" s="23" t="s">
        <v>175</v>
      </c>
      <c r="F386" s="301"/>
      <c r="G386" s="84">
        <f>D386*F386</f>
        <v>0</v>
      </c>
    </row>
    <row r="387" ht="12.75">
      <c r="F387" s="273"/>
    </row>
    <row r="388" spans="1:7" ht="25.5">
      <c r="A388" s="260" t="s">
        <v>2</v>
      </c>
      <c r="C388" s="60" t="s">
        <v>176</v>
      </c>
      <c r="D388" s="241">
        <v>312</v>
      </c>
      <c r="E388" s="83" t="s">
        <v>146</v>
      </c>
      <c r="F388" s="301"/>
      <c r="G388" s="84">
        <f>D388*F388</f>
        <v>0</v>
      </c>
    </row>
    <row r="389" ht="12.75">
      <c r="F389" s="273"/>
    </row>
    <row r="390" spans="1:7" ht="38.25">
      <c r="A390" s="260" t="s">
        <v>4</v>
      </c>
      <c r="C390" s="60" t="s">
        <v>178</v>
      </c>
      <c r="D390" s="241">
        <v>42</v>
      </c>
      <c r="E390" s="83" t="s">
        <v>146</v>
      </c>
      <c r="F390" s="301"/>
      <c r="G390" s="84">
        <f>D390*F390</f>
        <v>0</v>
      </c>
    </row>
    <row r="391" ht="12.75">
      <c r="F391" s="273"/>
    </row>
    <row r="392" spans="1:7" ht="25.5">
      <c r="A392" s="260" t="s">
        <v>6</v>
      </c>
      <c r="C392" s="261" t="s">
        <v>179</v>
      </c>
      <c r="D392" s="241">
        <v>288</v>
      </c>
      <c r="E392" s="83" t="s">
        <v>146</v>
      </c>
      <c r="F392" s="301"/>
      <c r="G392" s="84">
        <f>D392*F392</f>
        <v>0</v>
      </c>
    </row>
    <row r="393" ht="12.75">
      <c r="F393" s="273"/>
    </row>
    <row r="394" spans="1:7" ht="25.5">
      <c r="A394" s="260" t="s">
        <v>67</v>
      </c>
      <c r="C394" s="261" t="s">
        <v>180</v>
      </c>
      <c r="D394" s="241">
        <v>278</v>
      </c>
      <c r="E394" s="83" t="s">
        <v>146</v>
      </c>
      <c r="F394" s="301"/>
      <c r="G394" s="84">
        <f>D394*F394</f>
        <v>0</v>
      </c>
    </row>
    <row r="395" ht="12.75">
      <c r="F395" s="273"/>
    </row>
    <row r="396" spans="1:7" ht="25.5">
      <c r="A396" s="260" t="s">
        <v>8</v>
      </c>
      <c r="C396" s="261" t="s">
        <v>181</v>
      </c>
      <c r="D396" s="241">
        <v>10</v>
      </c>
      <c r="E396" s="23" t="s">
        <v>24</v>
      </c>
      <c r="F396" s="301"/>
      <c r="G396" s="84">
        <f>D396*F396</f>
        <v>0</v>
      </c>
    </row>
    <row r="397" ht="12.75">
      <c r="F397" s="273"/>
    </row>
    <row r="398" spans="1:7" ht="38.25">
      <c r="A398" s="260" t="s">
        <v>10</v>
      </c>
      <c r="C398" s="261" t="s">
        <v>182</v>
      </c>
      <c r="D398" s="241">
        <v>7</v>
      </c>
      <c r="E398" s="23" t="s">
        <v>24</v>
      </c>
      <c r="F398" s="301"/>
      <c r="G398" s="84">
        <f>D398*F398</f>
        <v>0</v>
      </c>
    </row>
    <row r="399" ht="12.75">
      <c r="F399" s="273"/>
    </row>
    <row r="400" spans="1:7" ht="76.5">
      <c r="A400" s="260" t="s">
        <v>183</v>
      </c>
      <c r="C400" s="261" t="s">
        <v>184</v>
      </c>
      <c r="D400" s="241">
        <v>7</v>
      </c>
      <c r="E400" s="23" t="s">
        <v>24</v>
      </c>
      <c r="F400" s="301"/>
      <c r="G400" s="84">
        <f>D400*F400</f>
        <v>0</v>
      </c>
    </row>
    <row r="401" ht="12.75">
      <c r="F401" s="273"/>
    </row>
    <row r="402" spans="1:7" ht="25.5">
      <c r="A402" s="260" t="s">
        <v>186</v>
      </c>
      <c r="C402" s="261" t="s">
        <v>185</v>
      </c>
      <c r="D402" s="241">
        <v>7</v>
      </c>
      <c r="E402" s="23" t="s">
        <v>24</v>
      </c>
      <c r="F402" s="301"/>
      <c r="G402" s="84">
        <f>D402*F402</f>
        <v>0</v>
      </c>
    </row>
    <row r="403" spans="6:7" ht="12.75">
      <c r="F403" s="273"/>
      <c r="G403" s="84"/>
    </row>
    <row r="404" spans="1:7" ht="147" customHeight="1">
      <c r="A404" s="260" t="s">
        <v>187</v>
      </c>
      <c r="C404" s="261" t="s">
        <v>279</v>
      </c>
      <c r="D404" s="241">
        <v>7</v>
      </c>
      <c r="E404" s="23" t="s">
        <v>24</v>
      </c>
      <c r="F404" s="301"/>
      <c r="G404" s="84">
        <f>D404*F404</f>
        <v>0</v>
      </c>
    </row>
    <row r="405" ht="12.75">
      <c r="F405" s="273"/>
    </row>
    <row r="406" spans="1:7" ht="25.5">
      <c r="A406" s="260" t="s">
        <v>188</v>
      </c>
      <c r="C406" s="261" t="s">
        <v>280</v>
      </c>
      <c r="D406" s="241">
        <v>2</v>
      </c>
      <c r="E406" s="23" t="s">
        <v>175</v>
      </c>
      <c r="F406" s="301"/>
      <c r="G406" s="84">
        <f>D406*F406</f>
        <v>0</v>
      </c>
    </row>
    <row r="407" ht="12.75">
      <c r="F407" s="273"/>
    </row>
    <row r="408" spans="1:7" ht="38.25">
      <c r="A408" s="260" t="s">
        <v>190</v>
      </c>
      <c r="C408" s="261" t="s">
        <v>189</v>
      </c>
      <c r="D408" s="241">
        <v>1</v>
      </c>
      <c r="E408" s="23" t="s">
        <v>175</v>
      </c>
      <c r="F408" s="301"/>
      <c r="G408" s="84">
        <f>D408*F408</f>
        <v>0</v>
      </c>
    </row>
    <row r="409" ht="12.75">
      <c r="F409" s="273"/>
    </row>
    <row r="410" spans="1:7" ht="25.5">
      <c r="A410" s="260" t="s">
        <v>191</v>
      </c>
      <c r="C410" s="261" t="s">
        <v>192</v>
      </c>
      <c r="D410" s="241">
        <v>240</v>
      </c>
      <c r="E410" s="23" t="s">
        <v>177</v>
      </c>
      <c r="F410" s="301"/>
      <c r="G410" s="84">
        <f>D410*F410</f>
        <v>0</v>
      </c>
    </row>
    <row r="411" ht="12.75">
      <c r="F411" s="273"/>
    </row>
    <row r="412" spans="1:8" ht="12.75">
      <c r="A412" s="57" t="s">
        <v>13</v>
      </c>
      <c r="B412" s="57"/>
      <c r="C412" s="58" t="s">
        <v>14</v>
      </c>
      <c r="D412" s="59" t="s">
        <v>15</v>
      </c>
      <c r="E412" s="59" t="s">
        <v>16</v>
      </c>
      <c r="F412" s="262" t="s">
        <v>287</v>
      </c>
      <c r="G412" s="59" t="s">
        <v>17</v>
      </c>
      <c r="H412" s="60"/>
    </row>
    <row r="413" spans="1:8" ht="13.5" thickBot="1">
      <c r="A413" s="61" t="s">
        <v>18</v>
      </c>
      <c r="B413" s="61"/>
      <c r="C413" s="62" t="s">
        <v>19</v>
      </c>
      <c r="D413" s="63" t="s">
        <v>18</v>
      </c>
      <c r="E413" s="63"/>
      <c r="F413" s="263" t="s">
        <v>288</v>
      </c>
      <c r="G413" s="64"/>
      <c r="H413" s="60"/>
    </row>
    <row r="414" spans="1:8" ht="13.5" thickTop="1">
      <c r="A414" s="255"/>
      <c r="B414" s="255"/>
      <c r="C414" s="256"/>
      <c r="D414" s="257"/>
      <c r="E414" s="257"/>
      <c r="F414" s="306"/>
      <c r="G414" s="258"/>
      <c r="H414" s="60"/>
    </row>
    <row r="415" spans="1:7" ht="25.5">
      <c r="A415" s="260" t="s">
        <v>194</v>
      </c>
      <c r="C415" s="261" t="s">
        <v>195</v>
      </c>
      <c r="D415" s="241">
        <v>1</v>
      </c>
      <c r="E415" s="23" t="s">
        <v>24</v>
      </c>
      <c r="F415" s="301"/>
      <c r="G415" s="84">
        <f>D415*F415</f>
        <v>0</v>
      </c>
    </row>
    <row r="416" ht="12.75">
      <c r="F416" s="273"/>
    </row>
    <row r="417" spans="1:7" ht="12.75">
      <c r="A417" s="260" t="s">
        <v>199</v>
      </c>
      <c r="C417" s="261" t="s">
        <v>196</v>
      </c>
      <c r="D417" s="241">
        <v>8</v>
      </c>
      <c r="E417" s="23" t="s">
        <v>197</v>
      </c>
      <c r="F417" s="301"/>
      <c r="G417" s="84">
        <f>D417*F417</f>
        <v>0</v>
      </c>
    </row>
    <row r="418" ht="12.75">
      <c r="F418" s="273"/>
    </row>
    <row r="419" spans="1:7" ht="25.5">
      <c r="A419" s="260" t="s">
        <v>200</v>
      </c>
      <c r="C419" s="261" t="s">
        <v>198</v>
      </c>
      <c r="D419" s="241">
        <v>1</v>
      </c>
      <c r="E419" s="23" t="s">
        <v>175</v>
      </c>
      <c r="F419" s="301"/>
      <c r="G419" s="84">
        <f>D419*F419</f>
        <v>0</v>
      </c>
    </row>
    <row r="420" ht="12.75">
      <c r="F420" s="273"/>
    </row>
    <row r="421" spans="1:7" ht="37.5" customHeight="1">
      <c r="A421" s="260" t="s">
        <v>193</v>
      </c>
      <c r="C421" s="261" t="s">
        <v>201</v>
      </c>
      <c r="D421" s="241">
        <v>4</v>
      </c>
      <c r="E421" s="23" t="s">
        <v>24</v>
      </c>
      <c r="F421" s="301"/>
      <c r="G421" s="84">
        <f>D421*F421</f>
        <v>0</v>
      </c>
    </row>
    <row r="422" ht="12.75">
      <c r="F422" s="273"/>
    </row>
    <row r="423" spans="1:7" ht="38.25">
      <c r="A423" s="260" t="s">
        <v>203</v>
      </c>
      <c r="C423" s="261" t="s">
        <v>202</v>
      </c>
      <c r="D423" s="241">
        <v>1</v>
      </c>
      <c r="E423" s="23" t="s">
        <v>175</v>
      </c>
      <c r="F423" s="301"/>
      <c r="G423" s="84">
        <f>D423*F423</f>
        <v>0</v>
      </c>
    </row>
    <row r="424" spans="1:7" ht="13.5" thickBot="1">
      <c r="A424" s="249"/>
      <c r="B424" s="249"/>
      <c r="C424" s="249"/>
      <c r="D424" s="249"/>
      <c r="E424" s="254"/>
      <c r="F424" s="305"/>
      <c r="G424" s="249"/>
    </row>
    <row r="425" spans="1:7" ht="15">
      <c r="A425" s="107" t="s">
        <v>0</v>
      </c>
      <c r="B425" s="107"/>
      <c r="C425" s="108" t="s">
        <v>173</v>
      </c>
      <c r="D425" s="109"/>
      <c r="E425" s="110"/>
      <c r="F425" s="272"/>
      <c r="G425" s="112">
        <f>SUM(G386:G423)</f>
        <v>0</v>
      </c>
    </row>
    <row r="426" ht="12.75">
      <c r="F426" s="273"/>
    </row>
    <row r="427" spans="1:8" ht="12.75">
      <c r="A427" s="57" t="s">
        <v>13</v>
      </c>
      <c r="B427" s="57"/>
      <c r="C427" s="58" t="s">
        <v>14</v>
      </c>
      <c r="D427" s="59" t="s">
        <v>15</v>
      </c>
      <c r="E427" s="59" t="s">
        <v>16</v>
      </c>
      <c r="F427" s="262" t="s">
        <v>287</v>
      </c>
      <c r="G427" s="59" t="s">
        <v>17</v>
      </c>
      <c r="H427" s="60"/>
    </row>
    <row r="428" spans="1:8" ht="13.5" thickBot="1">
      <c r="A428" s="61" t="s">
        <v>18</v>
      </c>
      <c r="B428" s="61"/>
      <c r="C428" s="62" t="s">
        <v>19</v>
      </c>
      <c r="D428" s="63" t="s">
        <v>18</v>
      </c>
      <c r="E428" s="63"/>
      <c r="F428" s="263" t="s">
        <v>288</v>
      </c>
      <c r="G428" s="64"/>
      <c r="H428" s="60"/>
    </row>
    <row r="429" spans="1:8" ht="15.75" thickTop="1">
      <c r="A429" s="65" t="s">
        <v>2</v>
      </c>
      <c r="B429" s="65"/>
      <c r="C429" s="66" t="s">
        <v>204</v>
      </c>
      <c r="D429" s="67"/>
      <c r="E429" s="68"/>
      <c r="F429" s="264"/>
      <c r="G429" s="69"/>
      <c r="H429" s="60"/>
    </row>
    <row r="430" ht="12.75">
      <c r="F430" s="273"/>
    </row>
    <row r="431" spans="1:7" ht="52.5" customHeight="1">
      <c r="A431" s="260" t="s">
        <v>0</v>
      </c>
      <c r="C431" s="261" t="s">
        <v>281</v>
      </c>
      <c r="D431" s="241">
        <v>1</v>
      </c>
      <c r="E431" s="23" t="s">
        <v>175</v>
      </c>
      <c r="F431" s="301"/>
      <c r="G431" s="84">
        <f>D431*F431</f>
        <v>0</v>
      </c>
    </row>
    <row r="432" ht="12.75">
      <c r="F432" s="301"/>
    </row>
    <row r="433" spans="1:7" ht="25.5">
      <c r="A433" s="260" t="s">
        <v>2</v>
      </c>
      <c r="C433" s="261" t="s">
        <v>205</v>
      </c>
      <c r="D433" s="24">
        <v>40</v>
      </c>
      <c r="E433" s="83" t="s">
        <v>146</v>
      </c>
      <c r="F433" s="301"/>
      <c r="G433" s="84">
        <f>D433*F433</f>
        <v>0</v>
      </c>
    </row>
    <row r="434" ht="12.75">
      <c r="F434" s="301"/>
    </row>
    <row r="435" spans="1:7" ht="25.5">
      <c r="A435" s="260" t="s">
        <v>4</v>
      </c>
      <c r="C435" s="261" t="s">
        <v>206</v>
      </c>
      <c r="D435" s="24">
        <v>160</v>
      </c>
      <c r="E435" s="83" t="s">
        <v>146</v>
      </c>
      <c r="F435" s="301"/>
      <c r="G435" s="84">
        <f>D435*F435</f>
        <v>0</v>
      </c>
    </row>
    <row r="436" ht="12.75">
      <c r="F436" s="301"/>
    </row>
    <row r="437" spans="1:7" ht="25.5">
      <c r="A437" s="260" t="s">
        <v>6</v>
      </c>
      <c r="C437" s="261" t="s">
        <v>207</v>
      </c>
      <c r="D437" s="24">
        <v>18</v>
      </c>
      <c r="E437" s="83" t="s">
        <v>146</v>
      </c>
      <c r="F437" s="301"/>
      <c r="G437" s="84">
        <f>D437*F437</f>
        <v>0</v>
      </c>
    </row>
    <row r="438" ht="12.75">
      <c r="F438" s="301"/>
    </row>
    <row r="439" spans="1:7" ht="38.25">
      <c r="A439" s="260" t="s">
        <v>67</v>
      </c>
      <c r="C439" s="261" t="s">
        <v>208</v>
      </c>
      <c r="D439" s="24">
        <v>22</v>
      </c>
      <c r="E439" s="83" t="s">
        <v>146</v>
      </c>
      <c r="F439" s="301"/>
      <c r="G439" s="84">
        <f>D439*F439</f>
        <v>0</v>
      </c>
    </row>
    <row r="440" ht="12.75">
      <c r="F440" s="301"/>
    </row>
    <row r="441" spans="1:7" ht="25.5">
      <c r="A441" s="260" t="s">
        <v>8</v>
      </c>
      <c r="C441" s="261" t="s">
        <v>209</v>
      </c>
      <c r="D441" s="24">
        <v>270</v>
      </c>
      <c r="E441" s="83" t="s">
        <v>146</v>
      </c>
      <c r="F441" s="301"/>
      <c r="G441" s="84">
        <f>D441*F441</f>
        <v>0</v>
      </c>
    </row>
    <row r="442" spans="1:7" ht="12.75">
      <c r="A442" s="260"/>
      <c r="C442" s="261"/>
      <c r="E442" s="83"/>
      <c r="F442" s="301"/>
      <c r="G442" s="84"/>
    </row>
    <row r="443" spans="1:7" ht="38.25">
      <c r="A443" s="260" t="s">
        <v>10</v>
      </c>
      <c r="C443" s="261" t="s">
        <v>282</v>
      </c>
      <c r="D443" s="24">
        <v>11</v>
      </c>
      <c r="E443" s="83" t="s">
        <v>146</v>
      </c>
      <c r="F443" s="301"/>
      <c r="G443" s="84">
        <f>D443*F443</f>
        <v>0</v>
      </c>
    </row>
    <row r="444" ht="12.75">
      <c r="F444" s="301"/>
    </row>
    <row r="445" spans="1:7" ht="26.25" customHeight="1">
      <c r="A445" s="260" t="s">
        <v>183</v>
      </c>
      <c r="C445" s="261" t="s">
        <v>210</v>
      </c>
      <c r="D445" s="24">
        <v>19</v>
      </c>
      <c r="E445" s="83" t="s">
        <v>54</v>
      </c>
      <c r="F445" s="301"/>
      <c r="G445" s="84">
        <f>D445*F445</f>
        <v>0</v>
      </c>
    </row>
    <row r="446" ht="12.75">
      <c r="F446" s="301"/>
    </row>
    <row r="447" spans="1:7" ht="25.5">
      <c r="A447" s="260" t="s">
        <v>186</v>
      </c>
      <c r="C447" s="261" t="s">
        <v>211</v>
      </c>
      <c r="D447" s="24">
        <v>240</v>
      </c>
      <c r="E447" s="83" t="s">
        <v>146</v>
      </c>
      <c r="F447" s="301"/>
      <c r="G447" s="84">
        <f>D447*F447</f>
        <v>0</v>
      </c>
    </row>
    <row r="448" ht="12.75">
      <c r="F448" s="301"/>
    </row>
    <row r="449" spans="1:7" ht="25.5">
      <c r="A449" s="260" t="s">
        <v>187</v>
      </c>
      <c r="C449" s="261" t="s">
        <v>212</v>
      </c>
      <c r="D449" s="24">
        <v>14</v>
      </c>
      <c r="E449" s="83" t="s">
        <v>54</v>
      </c>
      <c r="F449" s="301"/>
      <c r="G449" s="84">
        <f>D449*F449</f>
        <v>0</v>
      </c>
    </row>
    <row r="450" spans="1:7" ht="12.75">
      <c r="A450" s="260"/>
      <c r="C450" s="261"/>
      <c r="E450" s="83"/>
      <c r="F450" s="301"/>
      <c r="G450" s="84"/>
    </row>
    <row r="451" spans="1:7" ht="25.5">
      <c r="A451" s="260" t="s">
        <v>188</v>
      </c>
      <c r="C451" s="261" t="s">
        <v>283</v>
      </c>
      <c r="D451" s="24">
        <v>50</v>
      </c>
      <c r="E451" s="83" t="s">
        <v>128</v>
      </c>
      <c r="F451" s="301"/>
      <c r="G451" s="84">
        <f>D451*F451</f>
        <v>0</v>
      </c>
    </row>
    <row r="452" ht="12.75">
      <c r="F452" s="301"/>
    </row>
    <row r="453" spans="1:7" ht="38.25">
      <c r="A453" s="260" t="s">
        <v>190</v>
      </c>
      <c r="C453" s="261" t="s">
        <v>213</v>
      </c>
      <c r="D453" s="24">
        <v>7</v>
      </c>
      <c r="E453" s="23" t="s">
        <v>24</v>
      </c>
      <c r="F453" s="301"/>
      <c r="G453" s="84">
        <f>D453*F453</f>
        <v>0</v>
      </c>
    </row>
    <row r="454" spans="1:7" ht="12.75">
      <c r="A454" s="260"/>
      <c r="C454" s="261"/>
      <c r="F454" s="301"/>
      <c r="G454" s="84"/>
    </row>
    <row r="455" spans="1:7" ht="51">
      <c r="A455" s="260" t="s">
        <v>191</v>
      </c>
      <c r="C455" s="261" t="s">
        <v>284</v>
      </c>
      <c r="D455" s="24">
        <v>1</v>
      </c>
      <c r="E455" s="23" t="s">
        <v>24</v>
      </c>
      <c r="F455" s="301"/>
      <c r="G455" s="84">
        <f>D455*F455</f>
        <v>0</v>
      </c>
    </row>
    <row r="456" ht="12.75">
      <c r="F456" s="301"/>
    </row>
    <row r="457" spans="1:7" ht="51">
      <c r="A457" s="24" t="s">
        <v>194</v>
      </c>
      <c r="C457" s="261" t="s">
        <v>214</v>
      </c>
      <c r="D457" s="24">
        <v>5</v>
      </c>
      <c r="E457" s="83" t="s">
        <v>54</v>
      </c>
      <c r="F457" s="301"/>
      <c r="G457" s="84">
        <f>D457*F457</f>
        <v>0</v>
      </c>
    </row>
    <row r="458" ht="12.75">
      <c r="F458" s="301"/>
    </row>
    <row r="459" spans="1:7" ht="25.5">
      <c r="A459" s="24" t="s">
        <v>199</v>
      </c>
      <c r="C459" s="261" t="s">
        <v>215</v>
      </c>
      <c r="D459" s="24">
        <v>250</v>
      </c>
      <c r="E459" s="83" t="s">
        <v>128</v>
      </c>
      <c r="F459" s="301"/>
      <c r="G459" s="84">
        <f>D459*F459</f>
        <v>0</v>
      </c>
    </row>
    <row r="460" ht="12.75">
      <c r="F460" s="301"/>
    </row>
    <row r="461" spans="1:7" ht="38.25">
      <c r="A461" s="24" t="s">
        <v>200</v>
      </c>
      <c r="C461" s="261" t="s">
        <v>202</v>
      </c>
      <c r="D461" s="24">
        <v>1</v>
      </c>
      <c r="E461" s="23" t="s">
        <v>175</v>
      </c>
      <c r="F461" s="301"/>
      <c r="G461" s="84">
        <f>D461*F461</f>
        <v>0</v>
      </c>
    </row>
    <row r="462" spans="1:7" ht="13.5" thickBot="1">
      <c r="A462" s="249"/>
      <c r="B462" s="249"/>
      <c r="C462" s="249"/>
      <c r="D462" s="249"/>
      <c r="E462" s="254"/>
      <c r="F462" s="305"/>
      <c r="G462" s="249"/>
    </row>
    <row r="463" spans="1:7" ht="15">
      <c r="A463" s="107" t="s">
        <v>2</v>
      </c>
      <c r="B463" s="107"/>
      <c r="C463" s="108" t="s">
        <v>72</v>
      </c>
      <c r="D463" s="109"/>
      <c r="E463" s="110"/>
      <c r="F463" s="111" t="s">
        <v>27</v>
      </c>
      <c r="G463" s="112">
        <f>SUM(G431:G461)</f>
        <v>0</v>
      </c>
    </row>
  </sheetData>
  <sheetProtection password="CAF5" sheet="1" formatCells="0" formatColumns="0" formatRows="0"/>
  <mergeCells count="9">
    <mergeCell ref="A220:F220"/>
    <mergeCell ref="A221:F221"/>
    <mergeCell ref="A368:F368"/>
    <mergeCell ref="A4:F4"/>
    <mergeCell ref="A26:F27"/>
    <mergeCell ref="A29:F32"/>
    <mergeCell ref="A194:F194"/>
    <mergeCell ref="A212:F213"/>
    <mergeCell ref="A215:F218"/>
  </mergeCells>
  <printOptions/>
  <pageMargins left="0.984251968503937" right="0.7480314960629921" top="0.7874015748031497" bottom="0.3937007874015748" header="0.3937007874015748" footer="0.1968503937007874"/>
  <pageSetup firstPageNumber="1" useFirstPageNumber="1" horizontalDpi="300" verticalDpi="300" orientation="portrait" paperSize="9" scale="86" r:id="rId1"/>
  <headerFooter alignWithMargins="0">
    <oddHeader>&amp;CPREDRAČUN
IN - Velika Dolina
</oddHeader>
    <oddFooter>&amp;C&amp;A
&amp;R&amp;P od &amp;N</oddFooter>
  </headerFooter>
  <rowBreaks count="16" manualBreakCount="16">
    <brk id="33" max="6" man="1"/>
    <brk id="75" max="6" man="1"/>
    <brk id="107" max="6" man="1"/>
    <brk id="128" max="6" man="1"/>
    <brk id="149" max="6" man="1"/>
    <brk id="171" max="6" man="1"/>
    <brk id="190" max="6" man="1"/>
    <brk id="222" max="6" man="1"/>
    <brk id="246" max="6" man="1"/>
    <brk id="289" max="6" man="1"/>
    <brk id="299" max="6" man="1"/>
    <brk id="335" max="6" man="1"/>
    <brk id="349" max="6" man="1"/>
    <brk id="364" max="6" man="1"/>
    <brk id="381" max="6" man="1"/>
    <brk id="4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Cestno podjetje Novo mesto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SasaZ</dc:creator>
  <cp:keywords/>
  <dc:description/>
  <cp:lastModifiedBy>Vilma Zupančič</cp:lastModifiedBy>
  <cp:lastPrinted>2016-07-19T12:30:52Z</cp:lastPrinted>
  <dcterms:created xsi:type="dcterms:W3CDTF">1998-06-19T12:33:08Z</dcterms:created>
  <dcterms:modified xsi:type="dcterms:W3CDTF">2016-08-02T13:09:21Z</dcterms:modified>
  <cp:category/>
  <cp:version/>
  <cp:contentType/>
  <cp:contentStatus/>
</cp:coreProperties>
</file>