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12465" tabRatio="902" activeTab="0"/>
  </bookViews>
  <sheets>
    <sheet name="Rekapitulacija" sheetId="1" r:id="rId1"/>
    <sheet name="Prešernova cesta" sheetId="2" r:id="rId2"/>
    <sheet name="Bizeljska cesta" sheetId="3" r:id="rId3"/>
  </sheets>
  <definedNames>
    <definedName name="_Toc117475162" localSheetId="1">'Prešernova cesta'!#REF!</definedName>
    <definedName name="_Toc117475163" localSheetId="1">'Prešernova cesta'!#REF!</definedName>
    <definedName name="_Toc117475164" localSheetId="1">'Prešernova cesta'!#REF!</definedName>
    <definedName name="_Toc117475165" localSheetId="1">'Prešernova cesta'!#REF!</definedName>
    <definedName name="_Toc117475166" localSheetId="1">'Prešernova cesta'!#REF!</definedName>
    <definedName name="_Toc117475167" localSheetId="1">'Prešernova cesta'!#REF!</definedName>
    <definedName name="_Toc117475168" localSheetId="1">'Prešernova cesta'!#REF!</definedName>
    <definedName name="_Toc117475169" localSheetId="1">'Prešernova cesta'!#REF!</definedName>
    <definedName name="_Toc117475170" localSheetId="1">'Prešernova cesta'!#REF!</definedName>
    <definedName name="_Toc117475171" localSheetId="1">'Prešernova cesta'!#REF!</definedName>
    <definedName name="_Toc117475172" localSheetId="1">'Prešernova cesta'!#REF!</definedName>
    <definedName name="_Toc117475173" localSheetId="1">'Prešernova cesta'!#REF!</definedName>
    <definedName name="_xlnm.Print_Area" localSheetId="2">'Bizeljska cesta'!$A$1:$J$51</definedName>
    <definedName name="_xlnm.Print_Area" localSheetId="1">'Prešernova cesta'!$A$1:$J$69</definedName>
    <definedName name="_xlnm.Print_Area" localSheetId="0">'Rekapitulacija'!$A$1:$G$39</definedName>
    <definedName name="_xlnm.Print_Titles" localSheetId="1">'Prešernova cesta'!$7:$7</definedName>
  </definedNames>
  <calcPr fullCalcOnLoad="1"/>
</workbook>
</file>

<file path=xl/sharedStrings.xml><?xml version="1.0" encoding="utf-8"?>
<sst xmlns="http://schemas.openxmlformats.org/spreadsheetml/2006/main" count="124" uniqueCount="50">
  <si>
    <t>SKUPAJ:</t>
  </si>
  <si>
    <t>Opis dela</t>
  </si>
  <si>
    <t>Enota mere</t>
  </si>
  <si>
    <t>Šifra</t>
  </si>
  <si>
    <t>REKAPITULACIJA - GRADBENI DEL</t>
  </si>
  <si>
    <t>ur</t>
  </si>
  <si>
    <t>GRADBENA IN OBRTNIŠKA DELA</t>
  </si>
  <si>
    <t>Cena</t>
  </si>
  <si>
    <t>1. Preddela</t>
  </si>
  <si>
    <t>Količina</t>
  </si>
  <si>
    <t>Skupaj</t>
  </si>
  <si>
    <t>Projektantski nadzor</t>
  </si>
  <si>
    <t xml:space="preserve"> </t>
  </si>
  <si>
    <t>m1</t>
  </si>
  <si>
    <t>kos</t>
  </si>
  <si>
    <t>Projekt :</t>
  </si>
  <si>
    <t>1.0</t>
  </si>
  <si>
    <t>PREDDELA</t>
  </si>
  <si>
    <t>2.0</t>
  </si>
  <si>
    <t>TUJE STORITVE</t>
  </si>
  <si>
    <t>Nadzor  upravljalcev komunalnih vodov</t>
  </si>
  <si>
    <t xml:space="preserve">Opomba: Pri postavkah "Izdelava",  sta upoštevana tudi dobava in prevoz materiala </t>
  </si>
  <si>
    <t>kpl</t>
  </si>
  <si>
    <r>
      <t xml:space="preserve">Postavitev, vzdrževanje in odstranitev cestne zapore, izvedba elaborata cestne zapore in pridobitev dovoljenja za zaporo ter vsi stroški vezani na zaporo. </t>
    </r>
    <r>
      <rPr>
        <u val="single"/>
        <sz val="10"/>
        <rFont val="Arial"/>
        <family val="2"/>
      </rPr>
      <t>Zapora velja za celotno traso in za vsa dela dogovorjena s pogodbo.</t>
    </r>
  </si>
  <si>
    <t>Sanacija obstoječih jaškov - groba sanacija poškodb z betonom in hitrovezočimi maltami. Vodotesnost zagotoviti z uporabo kakovostnih in obstojnih premazov, ki se nanašajo na notranje stene in dno jaškov (kot npr. Krystol, Baricote,…), z dobavo, vgradnjo in vsemi spremljajoči deli.</t>
  </si>
  <si>
    <t>Sanacija obstoječih jaškov - vdor zunanje talne vode - zapolnitev odprtin in razpok z maso kot npr. Krystol PLUG, z dobavo, vgradnjo in vsemi spremljajočimi deli.</t>
  </si>
  <si>
    <t>Relining - vstavljanje s smolo impregniranega vložka v v obstoječ betonski cevovod DN500 mm, potiskanje vložka po cevi s hidrostatičnim tlakom, polimerizacija vložka s segrevanjem vode, vključno z dobavo potrebnega materiala in montažo, z izkopom vhodne in zaključne gradbene jame, pripravljalnimi in zaključnimi deli ter transporti.</t>
  </si>
  <si>
    <t>m</t>
  </si>
  <si>
    <t>Relining - vstavljanje s smolo impregniranega vložka v v obstoječ betonski cevovod DN300 mm, potiskanje vložka po cevi s hidrostatičnim tlakom, polimerizacija vložka s segrevanjem vode, vključno z dobavo potrebnega materiala in montažo, z izkopom vhodne in zaključne gradbene jame, pripravljalnimi in zaključnimi deli ter transporti.</t>
  </si>
  <si>
    <t>Relining - vstavljanje s smolo impregniranega vložka v v obstoječ betonski cevovod DN150 mm, potiskanje vložka po cevi s hidrostatičnim tlakom, polimerizacija vložka s segrevanjem vode, vključno z dobavo potrebnega materiala in montažo, z izkopom vhodne in zaključne gradbene jame, pripravljalnimi in zaključnimi deli ter transporti.</t>
  </si>
  <si>
    <t>Točkovna sanacija obstoječe kanalizacije iz betonskih cevi DN500, vključno z dobavo in montažo  impregnirane tkanine odporne proti koroziji s pomočjo eksanzijskega cevnega vložka, z izkopom vhodne in zaključne gradbene jame, pripravljalnimi in zaključnimi deli ter transporti.</t>
  </si>
  <si>
    <t>Relining - vstavljanje s smolo impregniranega vložka v v obstoječ betonski cevovod DN200 mm, potiskanje vložka po cevi s hidrostatičnim tlakom, polimerizacija vložka s segrevanjem vode, vključno z dobavo potrebnega materiala in montažo, z izkopom vhodne in zaključne gradbene jame, pripravljalnimi in zaključnimi deli ter transporti.</t>
  </si>
  <si>
    <t>Točkovna sanacija obstoječe kanalizacije iz betonskih cevi DN200, vključno z dobavo in montažo  impregnirane tkanine odporne proti koroziji s pomočjo eksanzijskega cevnega vložka, z izkopom vhodne in zaključne gradbene jame, pripravljalnimi in zaključnimi deli ter transporti.</t>
  </si>
  <si>
    <t xml:space="preserve">3.0 </t>
  </si>
  <si>
    <t>Izvedba obvoda med izvajanjem sanacije - prečrpavanje odplak ali odvoz s cisternami</t>
  </si>
  <si>
    <t>Izvedba video pregleda komunalnih vodov po končani gradnji</t>
  </si>
  <si>
    <t>2. Gradbena in obrtniška dela</t>
  </si>
  <si>
    <t>3. Tuje storitve</t>
  </si>
  <si>
    <t xml:space="preserve">SANACIJA JAVNEGA KANALIZACIJSKEGA OMREŽJA NA PREŠERNOVI CESTI  NA OBMOČJU OD GRADU BREŽICE DO MOSTU ČEZ REKO SAVO TER KANALIZACIJSKEGA SISTEMA NA BIZELJSKI CESTI V BREŽICAH
</t>
  </si>
  <si>
    <t>SANACIJA JAVNEGA KANALIZACIJSKEGA OMREŽJA NA PREŠERNOVI CESTI</t>
  </si>
  <si>
    <t>SANACIJA JAVNEGA KANALIZACIJSKEGA OMREŽJA NA BIZELJSKI CESTI</t>
  </si>
  <si>
    <t>Relining - vstavljanje s smolo impregniranega vložka v v obstoječ betonski cevovod DN250 mm, potiskanje vložka po cevi s hidrostatičnim tlakom, polimerizacija vložka s segrevanjem vode, vključno z dobavo potrebnega materiala in montažo, z izkopom vhodne in zaključne gradbene jame, pripravljalnimi in zaključnimi deli ter transporti.</t>
  </si>
  <si>
    <t>Čiščenje kanalizacije pred izvedbo sanacije. Vodo zagotovi investitor iz obastoječih hidrantov</t>
  </si>
  <si>
    <t>Izvedba video pregleda komunalnih vodov pred pričetkom izvajanja sanacij ter po končani gradnji</t>
  </si>
  <si>
    <t>4.0</t>
  </si>
  <si>
    <t>NEPREDVIDENA DELA (5% vseh del)</t>
  </si>
  <si>
    <t xml:space="preserve">Skupaj </t>
  </si>
  <si>
    <t>Izdelava projekta izvedenih del</t>
  </si>
  <si>
    <t xml:space="preserve">Ponudnik pri določitvi vrednosti urne postavke za projektantski nadzor upoštevajo znesek 42,00 EUR. </t>
  </si>
  <si>
    <t xml:space="preserve">Ponudnik pri določitvi vrednosti urne postavke za nadzora upravljavca komunalnih vodov upoštevajo znesek 41,00 EUR.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</si>
</sst>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\-&quot;SIT&quot;#,##0"/>
    <numFmt numFmtId="173" formatCode="&quot;SIT&quot;#,##0;[Red]\-&quot;SIT&quot;#,##0"/>
    <numFmt numFmtId="174" formatCode="&quot;SIT&quot;#,##0.00;\-&quot;SIT&quot;#,##0.00"/>
    <numFmt numFmtId="175" formatCode="&quot;SIT&quot;#,##0.00;[Red]\-&quot;SIT&quot;#,##0.00"/>
    <numFmt numFmtId="176" formatCode="_-&quot;SIT&quot;* #,##0_-;\-&quot;SIT&quot;* #,##0_-;_-&quot;SIT&quot;* &quot;-&quot;_-;_-@_-"/>
    <numFmt numFmtId="177" formatCode="_-* #,##0_-;\-* #,##0_-;_-* &quot;-&quot;_-;_-@_-"/>
    <numFmt numFmtId="178" formatCode="_-&quot;SIT&quot;* #,##0.00_-;\-&quot;SIT&quot;* #,##0.00_-;_-&quot;SIT&quot;* &quot;-&quot;??_-;_-@_-"/>
    <numFmt numFmtId="179" formatCode="_-* #,##0.00_-;\-* #,##0.00_-;_-* &quot;-&quot;??_-;_-@_-"/>
    <numFmt numFmtId="180" formatCode="General\."/>
    <numFmt numFmtId="181" formatCode="#,##0.00\ _S_I_T"/>
    <numFmt numFmtId="182" formatCode="#,##0.00_ ;[Red]\-#,##0.00\ "/>
    <numFmt numFmtId="183" formatCode="#,##0.00;[Red]#,##0.00"/>
    <numFmt numFmtId="184" formatCode="#,##0.0;[Red]#,##0.0"/>
    <numFmt numFmtId="185" formatCode="0.0"/>
    <numFmt numFmtId="186" formatCode="&quot;True&quot;;&quot;True&quot;;&quot;False&quot;"/>
    <numFmt numFmtId="187" formatCode="&quot;On&quot;;&quot;On&quot;;&quot;Off&quot;"/>
    <numFmt numFmtId="188" formatCode="_-* #,##0.00\ [$€-1]_-;\-* #,##0.00\ [$€-1]_-;_-* &quot;-&quot;??\ [$€-1]_-;_-@_-"/>
    <numFmt numFmtId="189" formatCode="0.0000"/>
    <numFmt numFmtId="190" formatCode="0.000"/>
    <numFmt numFmtId="191" formatCode="[$-424]d\.\ mmmm\ yyyy"/>
    <numFmt numFmtId="192" formatCode="#,##0.00\ &quot;€&quot;"/>
    <numFmt numFmtId="193" formatCode="0.00_)"/>
    <numFmt numFmtId="194" formatCode="0_)"/>
    <numFmt numFmtId="195" formatCode="#,##0.00\ [$€-1]"/>
    <numFmt numFmtId="196" formatCode="_(* #,##0.00_);_(* \(#,##0.00\);_(* &quot;-&quot;??_);_(@_)"/>
    <numFmt numFmtId="197" formatCode="[$€-2]\ #,##0.00_);[Red]\([$€-2]\ #,##0.00\)"/>
    <numFmt numFmtId="198" formatCode="#,##0;[Red]#,##0"/>
    <numFmt numFmtId="199" formatCode="0.0_)"/>
    <numFmt numFmtId="200" formatCode="_-* #,##0.00\ _S_I_T_-;\-* #,##0.00\ _S_I_T_-;_-* \-??\ _S_I_T_-;_-@_-"/>
    <numFmt numFmtId="201" formatCode="#,##0.00_ ;\-#,##0.00\ "/>
  </numFmts>
  <fonts count="55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SSPalatino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88" fontId="0" fillId="0" borderId="10" xfId="60" applyNumberFormat="1" applyFont="1" applyBorder="1" applyAlignment="1">
      <alignment/>
    </xf>
    <xf numFmtId="188" fontId="0" fillId="0" borderId="0" xfId="6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wrapText="1"/>
    </xf>
    <xf numFmtId="185" fontId="51" fillId="0" borderId="0" xfId="0" applyNumberFormat="1" applyFont="1" applyAlignment="1">
      <alignment/>
    </xf>
    <xf numFmtId="170" fontId="51" fillId="0" borderId="0" xfId="60" applyFont="1" applyAlignment="1">
      <alignment/>
    </xf>
    <xf numFmtId="170" fontId="51" fillId="0" borderId="0" xfId="60" applyFont="1" applyAlignment="1">
      <alignment/>
    </xf>
    <xf numFmtId="0" fontId="51" fillId="0" borderId="0" xfId="0" applyFont="1" applyBorder="1" applyAlignment="1">
      <alignment/>
    </xf>
    <xf numFmtId="188" fontId="51" fillId="0" borderId="0" xfId="60" applyNumberFormat="1" applyFont="1" applyBorder="1" applyAlignment="1">
      <alignment/>
    </xf>
    <xf numFmtId="0" fontId="51" fillId="0" borderId="0" xfId="0" applyFont="1" applyAlignment="1">
      <alignment horizontal="left" vertical="justify"/>
    </xf>
    <xf numFmtId="0" fontId="51" fillId="0" borderId="0" xfId="0" applyFont="1" applyBorder="1" applyAlignment="1">
      <alignment horizontal="left" vertical="justify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center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0" fontId="0" fillId="0" borderId="0" xfId="60" applyFont="1" applyAlignment="1">
      <alignment/>
    </xf>
    <xf numFmtId="188" fontId="2" fillId="0" borderId="14" xfId="60" applyNumberFormat="1" applyFont="1" applyBorder="1" applyAlignment="1">
      <alignment/>
    </xf>
    <xf numFmtId="170" fontId="0" fillId="0" borderId="11" xfId="60" applyFont="1" applyBorder="1" applyAlignment="1">
      <alignment/>
    </xf>
    <xf numFmtId="0" fontId="0" fillId="0" borderId="0" xfId="0" applyFont="1" applyBorder="1" applyAlignment="1">
      <alignment horizontal="center"/>
    </xf>
    <xf numFmtId="188" fontId="51" fillId="0" borderId="0" xfId="60" applyNumberFormat="1" applyFont="1" applyFill="1" applyBorder="1" applyAlignment="1">
      <alignment/>
    </xf>
    <xf numFmtId="0" fontId="51" fillId="0" borderId="15" xfId="0" applyFont="1" applyBorder="1" applyAlignment="1">
      <alignment horizontal="left" vertical="justify"/>
    </xf>
    <xf numFmtId="0" fontId="51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6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88" fontId="7" fillId="0" borderId="14" xfId="60" applyNumberFormat="1" applyFont="1" applyBorder="1" applyAlignment="1">
      <alignment/>
    </xf>
    <xf numFmtId="188" fontId="7" fillId="0" borderId="16" xfId="6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85" fontId="0" fillId="0" borderId="0" xfId="0" applyNumberFormat="1" applyFont="1" applyAlignment="1">
      <alignment/>
    </xf>
    <xf numFmtId="170" fontId="0" fillId="0" borderId="0" xfId="6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185" fontId="9" fillId="0" borderId="0" xfId="0" applyNumberFormat="1" applyFont="1" applyAlignment="1">
      <alignment/>
    </xf>
    <xf numFmtId="170" fontId="9" fillId="0" borderId="0" xfId="60" applyFont="1" applyAlignment="1">
      <alignment/>
    </xf>
    <xf numFmtId="170" fontId="9" fillId="0" borderId="0" xfId="60" applyFont="1" applyAlignment="1">
      <alignment/>
    </xf>
    <xf numFmtId="0" fontId="2" fillId="0" borderId="14" xfId="43" applyFont="1" applyFill="1" applyBorder="1" applyAlignment="1">
      <alignment horizontal="center" vertical="center"/>
      <protection/>
    </xf>
    <xf numFmtId="0" fontId="2" fillId="0" borderId="14" xfId="43" applyFont="1" applyFill="1" applyBorder="1" applyAlignment="1">
      <alignment horizontal="center" vertical="center" wrapText="1"/>
      <protection/>
    </xf>
    <xf numFmtId="185" fontId="2" fillId="0" borderId="14" xfId="43" applyNumberFormat="1" applyFont="1" applyFill="1" applyBorder="1" applyAlignment="1">
      <alignment horizontal="center" vertical="center"/>
      <protection/>
    </xf>
    <xf numFmtId="170" fontId="2" fillId="0" borderId="14" xfId="60" applyFont="1" applyFill="1" applyBorder="1" applyAlignment="1">
      <alignment horizontal="center" vertical="center"/>
    </xf>
    <xf numFmtId="170" fontId="2" fillId="0" borderId="14" xfId="60" applyFont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185" fontId="2" fillId="0" borderId="0" xfId="43" applyNumberFormat="1" applyFont="1" applyFill="1" applyBorder="1" applyAlignment="1">
      <alignment horizontal="center" vertical="center"/>
      <protection/>
    </xf>
    <xf numFmtId="170" fontId="2" fillId="0" borderId="0" xfId="60" applyFont="1" applyFill="1" applyBorder="1" applyAlignment="1">
      <alignment horizontal="center" vertical="center"/>
    </xf>
    <xf numFmtId="170" fontId="2" fillId="0" borderId="0" xfId="6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justify"/>
    </xf>
    <xf numFmtId="0" fontId="8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188" fontId="0" fillId="0" borderId="0" xfId="62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justify"/>
    </xf>
    <xf numFmtId="0" fontId="10" fillId="0" borderId="0" xfId="43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188" fontId="0" fillId="0" borderId="0" xfId="60" applyNumberFormat="1" applyFont="1" applyBorder="1" applyAlignment="1">
      <alignment/>
    </xf>
    <xf numFmtId="170" fontId="7" fillId="0" borderId="17" xfId="60" applyFont="1" applyBorder="1" applyAlignment="1">
      <alignment/>
    </xf>
    <xf numFmtId="188" fontId="7" fillId="0" borderId="14" xfId="60" applyNumberFormat="1" applyFont="1" applyBorder="1" applyAlignment="1">
      <alignment/>
    </xf>
    <xf numFmtId="188" fontId="0" fillId="0" borderId="0" xfId="60" applyNumberFormat="1" applyFont="1" applyFill="1" applyBorder="1" applyAlignment="1">
      <alignment/>
    </xf>
    <xf numFmtId="0" fontId="0" fillId="0" borderId="0" xfId="0" applyFont="1" applyFill="1" applyAlignment="1">
      <alignment horizontal="left" vertical="justify"/>
    </xf>
    <xf numFmtId="185" fontId="51" fillId="0" borderId="0" xfId="0" applyNumberFormat="1" applyFont="1" applyAlignment="1">
      <alignment/>
    </xf>
    <xf numFmtId="0" fontId="51" fillId="0" borderId="15" xfId="0" applyFont="1" applyBorder="1" applyAlignment="1">
      <alignment vertical="top"/>
    </xf>
    <xf numFmtId="185" fontId="0" fillId="0" borderId="0" xfId="0" applyNumberFormat="1" applyFont="1" applyAlignment="1">
      <alignment/>
    </xf>
    <xf numFmtId="188" fontId="51" fillId="0" borderId="0" xfId="62" applyNumberFormat="1" applyFont="1" applyBorder="1" applyAlignment="1">
      <alignment/>
    </xf>
    <xf numFmtId="0" fontId="51" fillId="0" borderId="15" xfId="0" applyFont="1" applyBorder="1" applyAlignment="1">
      <alignment/>
    </xf>
    <xf numFmtId="188" fontId="51" fillId="0" borderId="15" xfId="62" applyNumberFormat="1" applyFont="1" applyBorder="1" applyAlignment="1">
      <alignment/>
    </xf>
    <xf numFmtId="0" fontId="53" fillId="0" borderId="0" xfId="43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88" fontId="0" fillId="0" borderId="0" xfId="62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 applyProtection="1">
      <alignment horizontal="center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left" vertical="top" wrapText="1"/>
    </xf>
    <xf numFmtId="188" fontId="7" fillId="0" borderId="14" xfId="62" applyNumberFormat="1" applyFont="1" applyBorder="1" applyAlignment="1">
      <alignment/>
    </xf>
    <xf numFmtId="188" fontId="7" fillId="0" borderId="16" xfId="62" applyNumberFormat="1" applyFont="1" applyBorder="1" applyAlignment="1">
      <alignment/>
    </xf>
    <xf numFmtId="170" fontId="54" fillId="0" borderId="0" xfId="6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wrapText="1"/>
    </xf>
    <xf numFmtId="185" fontId="0" fillId="0" borderId="0" xfId="0" applyNumberFormat="1" applyFont="1" applyFill="1" applyBorder="1" applyAlignment="1">
      <alignment horizontal="center" wrapText="1"/>
    </xf>
    <xf numFmtId="188" fontId="0" fillId="0" borderId="0" xfId="63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188" fontId="0" fillId="0" borderId="0" xfId="62" applyNumberFormat="1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01" fontId="51" fillId="0" borderId="0" xfId="60" applyNumberFormat="1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33" fillId="0" borderId="0" xfId="43" applyFont="1" applyFill="1" applyBorder="1" applyAlignment="1">
      <alignment horizontal="left" wrapText="1"/>
      <protection/>
    </xf>
    <xf numFmtId="170" fontId="51" fillId="0" borderId="0" xfId="6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0" fontId="9" fillId="0" borderId="0" xfId="60" applyFont="1" applyAlignment="1" applyProtection="1">
      <alignment/>
      <protection locked="0"/>
    </xf>
    <xf numFmtId="170" fontId="0" fillId="0" borderId="0" xfId="60" applyFont="1" applyAlignment="1" applyProtection="1">
      <alignment/>
      <protection locked="0"/>
    </xf>
    <xf numFmtId="170" fontId="2" fillId="0" borderId="14" xfId="60" applyFont="1" applyFill="1" applyBorder="1" applyAlignment="1" applyProtection="1">
      <alignment horizontal="center" vertical="center"/>
      <protection locked="0"/>
    </xf>
    <xf numFmtId="170" fontId="2" fillId="0" borderId="0" xfId="60" applyFont="1" applyFill="1" applyBorder="1" applyAlignment="1" applyProtection="1">
      <alignment horizontal="center" vertical="center"/>
      <protection locked="0"/>
    </xf>
    <xf numFmtId="188" fontId="0" fillId="0" borderId="0" xfId="63" applyNumberFormat="1" applyFont="1" applyFill="1" applyBorder="1" applyAlignment="1" applyProtection="1">
      <alignment/>
      <protection locked="0"/>
    </xf>
    <xf numFmtId="188" fontId="0" fillId="0" borderId="0" xfId="60" applyNumberFormat="1" applyFont="1" applyBorder="1" applyAlignment="1" applyProtection="1">
      <alignment/>
      <protection locked="0"/>
    </xf>
    <xf numFmtId="170" fontId="7" fillId="0" borderId="17" xfId="60" applyFont="1" applyBorder="1" applyAlignment="1" applyProtection="1">
      <alignment/>
      <protection locked="0"/>
    </xf>
    <xf numFmtId="188" fontId="0" fillId="0" borderId="0" xfId="62" applyNumberFormat="1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88" fontId="51" fillId="0" borderId="0" xfId="62" applyNumberFormat="1" applyFont="1" applyBorder="1" applyAlignment="1" applyProtection="1">
      <alignment/>
      <protection locked="0"/>
    </xf>
    <xf numFmtId="200" fontId="0" fillId="0" borderId="0" xfId="0" applyNumberFormat="1" applyFont="1" applyFill="1" applyBorder="1" applyAlignment="1" applyProtection="1">
      <alignment horizontal="center"/>
      <protection locked="0"/>
    </xf>
    <xf numFmtId="188" fontId="51" fillId="0" borderId="15" xfId="62" applyNumberFormat="1" applyFont="1" applyBorder="1" applyAlignment="1" applyProtection="1">
      <alignment/>
      <protection locked="0"/>
    </xf>
    <xf numFmtId="188" fontId="7" fillId="0" borderId="14" xfId="62" applyNumberFormat="1" applyFont="1" applyBorder="1" applyAlignment="1" applyProtection="1">
      <alignment/>
      <protection locked="0"/>
    </xf>
    <xf numFmtId="188" fontId="0" fillId="0" borderId="0" xfId="60" applyNumberFormat="1" applyFont="1" applyAlignment="1" applyProtection="1">
      <alignment/>
      <protection locked="0"/>
    </xf>
    <xf numFmtId="188" fontId="0" fillId="0" borderId="0" xfId="60" applyNumberFormat="1" applyFont="1" applyBorder="1" applyAlignment="1" applyProtection="1">
      <alignment/>
      <protection locked="0"/>
    </xf>
    <xf numFmtId="188" fontId="51" fillId="0" borderId="0" xfId="60" applyNumberFormat="1" applyFont="1" applyBorder="1" applyAlignment="1" applyProtection="1">
      <alignment/>
      <protection locked="0"/>
    </xf>
    <xf numFmtId="188" fontId="7" fillId="0" borderId="14" xfId="60" applyNumberFormat="1" applyFont="1" applyBorder="1" applyAlignment="1" applyProtection="1">
      <alignment/>
      <protection locked="0"/>
    </xf>
    <xf numFmtId="188" fontId="0" fillId="0" borderId="0" xfId="60" applyNumberFormat="1" applyFont="1" applyBorder="1" applyAlignment="1" applyProtection="1">
      <alignment/>
      <protection/>
    </xf>
    <xf numFmtId="188" fontId="51" fillId="0" borderId="0" xfId="6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88" fontId="0" fillId="0" borderId="0" xfId="60" applyNumberFormat="1" applyFont="1" applyFill="1" applyBorder="1" applyAlignment="1" applyProtection="1">
      <alignment/>
      <protection locked="0"/>
    </xf>
    <xf numFmtId="188" fontId="51" fillId="0" borderId="0" xfId="60" applyNumberFormat="1" applyFont="1" applyFill="1" applyBorder="1" applyAlignment="1" applyProtection="1">
      <alignment/>
      <protection locked="0"/>
    </xf>
    <xf numFmtId="188" fontId="0" fillId="0" borderId="0" xfId="60" applyNumberFormat="1" applyFont="1" applyFill="1" applyBorder="1" applyAlignment="1" applyProtection="1">
      <alignment/>
      <protection/>
    </xf>
    <xf numFmtId="188" fontId="51" fillId="0" borderId="0" xfId="60" applyNumberFormat="1" applyFont="1" applyFill="1" applyBorder="1" applyAlignment="1" applyProtection="1">
      <alignment/>
      <protection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slov2" xfId="41"/>
    <cellStyle name="Navadno 2" xfId="42"/>
    <cellStyle name="Navadno_Tuje storitve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Vnos" xfId="66"/>
    <cellStyle name="Vsota" xfId="67"/>
  </cellStyles>
  <dxfs count="23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4" width="9.140625" style="3" customWidth="1"/>
    <col min="5" max="5" width="12.7109375" style="3" customWidth="1"/>
    <col min="6" max="6" width="20.57421875" style="3" customWidth="1"/>
    <col min="7" max="7" width="9.140625" style="3" customWidth="1"/>
    <col min="8" max="8" width="18.421875" style="11" bestFit="1" customWidth="1"/>
    <col min="9" max="16384" width="9.140625" style="3" customWidth="1"/>
  </cols>
  <sheetData>
    <row r="2" spans="1:7" ht="76.5" customHeight="1">
      <c r="A2" s="23" t="s">
        <v>15</v>
      </c>
      <c r="B2" s="109" t="s">
        <v>38</v>
      </c>
      <c r="C2" s="109"/>
      <c r="D2" s="109"/>
      <c r="E2" s="109"/>
      <c r="F2" s="110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2.75">
      <c r="A4" s="21"/>
      <c r="B4" s="22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  <row r="6" spans="1:7" ht="12.75">
      <c r="A6" s="21"/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1"/>
      <c r="B8" s="21"/>
      <c r="C8" s="102"/>
      <c r="D8" s="21"/>
      <c r="E8" s="21"/>
      <c r="F8" s="21"/>
      <c r="G8" s="21"/>
    </row>
    <row r="9" spans="1:7" ht="12.75">
      <c r="A9" s="21"/>
      <c r="B9" s="21"/>
      <c r="C9" s="21"/>
      <c r="D9" s="21" t="s">
        <v>12</v>
      </c>
      <c r="E9" s="21"/>
      <c r="F9" s="21"/>
      <c r="G9" s="21"/>
    </row>
    <row r="10" spans="1:7" ht="12.75">
      <c r="A10" s="21"/>
      <c r="B10" s="21"/>
      <c r="C10" s="21"/>
      <c r="D10" s="21"/>
      <c r="E10" s="21"/>
      <c r="F10" s="21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  <row r="13" spans="1:7" ht="12.75">
      <c r="A13" s="21"/>
      <c r="B13" s="21"/>
      <c r="C13" s="22" t="s">
        <v>4</v>
      </c>
      <c r="D13" s="22"/>
      <c r="E13" s="21"/>
      <c r="F13" s="21"/>
      <c r="G13" s="21"/>
    </row>
    <row r="14" spans="1:7" ht="12.75">
      <c r="A14" s="21"/>
      <c r="B14" s="21"/>
      <c r="C14" s="21"/>
      <c r="D14" s="21"/>
      <c r="E14" s="21"/>
      <c r="F14" s="21"/>
      <c r="G14" s="21"/>
    </row>
    <row r="15" spans="1:7" ht="12.75">
      <c r="A15" s="21"/>
      <c r="B15" s="21"/>
      <c r="C15" s="21"/>
      <c r="D15" s="21"/>
      <c r="E15" s="21"/>
      <c r="F15" s="21"/>
      <c r="G15" s="21"/>
    </row>
    <row r="16" spans="1:7" ht="12.75">
      <c r="A16" s="21"/>
      <c r="B16" s="21"/>
      <c r="C16" s="21"/>
      <c r="D16" s="21"/>
      <c r="E16" s="21"/>
      <c r="F16" s="21"/>
      <c r="G16" s="21"/>
    </row>
    <row r="17" spans="1:7" ht="12.75">
      <c r="A17" s="21" t="s">
        <v>16</v>
      </c>
      <c r="B17" s="21" t="s">
        <v>17</v>
      </c>
      <c r="C17" s="21"/>
      <c r="D17" s="21"/>
      <c r="E17" s="21"/>
      <c r="F17" s="4">
        <f>'Prešernova cesta'!H11+'Bizeljska cesta'!H11</f>
        <v>0</v>
      </c>
      <c r="G17" s="21"/>
    </row>
    <row r="18" spans="1:7" ht="12.75">
      <c r="A18" s="21"/>
      <c r="B18" s="21"/>
      <c r="C18" s="21"/>
      <c r="D18" s="21"/>
      <c r="E18" s="21"/>
      <c r="F18" s="5"/>
      <c r="G18" s="21"/>
    </row>
    <row r="19" spans="1:7" ht="12.75">
      <c r="A19" s="21" t="s">
        <v>18</v>
      </c>
      <c r="B19" s="21" t="s">
        <v>6</v>
      </c>
      <c r="C19" s="21"/>
      <c r="D19" s="21"/>
      <c r="E19" s="21"/>
      <c r="F19" s="4">
        <f>'Prešernova cesta'!H38+'Bizeljska cesta'!H34</f>
        <v>0</v>
      </c>
      <c r="G19" s="21"/>
    </row>
    <row r="20" spans="1:7" ht="12.75">
      <c r="A20" s="21"/>
      <c r="B20" s="21"/>
      <c r="C20" s="21"/>
      <c r="D20" s="21"/>
      <c r="E20" s="21"/>
      <c r="F20" s="5"/>
      <c r="G20" s="21"/>
    </row>
    <row r="21" spans="1:7" ht="12.75">
      <c r="A21" s="21" t="s">
        <v>33</v>
      </c>
      <c r="B21" s="20" t="s">
        <v>19</v>
      </c>
      <c r="C21" s="20"/>
      <c r="D21" s="20"/>
      <c r="E21" s="20"/>
      <c r="F21" s="4">
        <f>'Prešernova cesta'!H56+'Bizeljska cesta'!H51</f>
        <v>3320</v>
      </c>
      <c r="G21" s="21"/>
    </row>
    <row r="22" spans="1:7" ht="12.75">
      <c r="A22" s="21"/>
      <c r="B22" s="20"/>
      <c r="C22" s="20"/>
      <c r="D22" s="20"/>
      <c r="E22" s="20"/>
      <c r="F22" s="37"/>
      <c r="G22" s="21"/>
    </row>
    <row r="23" spans="1:8" ht="12.75">
      <c r="A23" s="21" t="s">
        <v>44</v>
      </c>
      <c r="B23" s="20" t="s">
        <v>45</v>
      </c>
      <c r="C23" s="20"/>
      <c r="D23" s="20"/>
      <c r="E23" s="20"/>
      <c r="F23" s="4">
        <f>H23*0.05</f>
        <v>166</v>
      </c>
      <c r="G23" s="21"/>
      <c r="H23" s="111">
        <f>F17+F19+F21</f>
        <v>3320</v>
      </c>
    </row>
    <row r="24" spans="1:7" ht="13.5" thickBot="1">
      <c r="A24" s="24"/>
      <c r="B24" s="24"/>
      <c r="C24" s="24"/>
      <c r="D24" s="24"/>
      <c r="E24" s="24"/>
      <c r="F24" s="29"/>
      <c r="G24" s="21"/>
    </row>
    <row r="25" spans="1:7" ht="13.5" thickTop="1">
      <c r="A25" s="21"/>
      <c r="B25" s="21"/>
      <c r="C25" s="21"/>
      <c r="D25" s="21"/>
      <c r="E25" s="21"/>
      <c r="F25" s="27"/>
      <c r="G25" s="21"/>
    </row>
    <row r="26" spans="1:7" ht="12.75">
      <c r="A26" s="21"/>
      <c r="B26" s="21"/>
      <c r="C26" s="21"/>
      <c r="D26" s="21"/>
      <c r="E26" s="21"/>
      <c r="F26" s="27"/>
      <c r="G26" s="21"/>
    </row>
    <row r="27" spans="1:7" ht="13.5" thickBot="1">
      <c r="A27" s="21"/>
      <c r="B27" s="21"/>
      <c r="C27" s="21"/>
      <c r="D27" s="21"/>
      <c r="E27" s="21"/>
      <c r="F27" s="27"/>
      <c r="G27" s="21"/>
    </row>
    <row r="28" spans="1:7" ht="13.5" thickBot="1">
      <c r="A28" s="21"/>
      <c r="B28" s="21"/>
      <c r="C28" s="25" t="s">
        <v>46</v>
      </c>
      <c r="D28" s="26"/>
      <c r="E28" s="26"/>
      <c r="F28" s="28">
        <f>F17+F19+F21+F23</f>
        <v>3486</v>
      </c>
      <c r="G28" s="21"/>
    </row>
    <row r="29" spans="1:7" ht="12.75">
      <c r="A29" s="21"/>
      <c r="B29" s="21"/>
      <c r="C29" s="21"/>
      <c r="D29" s="21"/>
      <c r="E29" s="21"/>
      <c r="F29" s="21"/>
      <c r="G29" s="21"/>
    </row>
    <row r="30" spans="1:7" ht="12.75">
      <c r="A30" s="21"/>
      <c r="B30" s="21"/>
      <c r="C30" s="21"/>
      <c r="D30" s="21"/>
      <c r="E30" s="21"/>
      <c r="F30" s="21"/>
      <c r="G30" s="21"/>
    </row>
    <row r="31" spans="1:7" ht="12.75">
      <c r="A31" s="21"/>
      <c r="B31" s="21"/>
      <c r="C31" s="21"/>
      <c r="D31" s="21"/>
      <c r="E31" s="21"/>
      <c r="F31" s="21"/>
      <c r="G31" s="21"/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1"/>
      <c r="B33" s="21"/>
      <c r="C33" s="21"/>
      <c r="D33" s="21"/>
      <c r="E33" s="21"/>
      <c r="F33" s="21"/>
      <c r="G33" s="21"/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1"/>
      <c r="B35" s="21"/>
      <c r="C35" s="21"/>
      <c r="D35" s="21"/>
      <c r="E35" s="21"/>
      <c r="F35" s="21"/>
      <c r="G35" s="21"/>
    </row>
    <row r="36" spans="1:7" ht="12.75">
      <c r="A36" s="21"/>
      <c r="B36" s="21"/>
      <c r="C36" s="21"/>
      <c r="D36" s="21"/>
      <c r="E36" s="21"/>
      <c r="F36" s="21"/>
      <c r="G36" s="21"/>
    </row>
    <row r="37" spans="1:7" ht="12.75">
      <c r="A37" s="21" t="s">
        <v>21</v>
      </c>
      <c r="B37" s="21"/>
      <c r="C37" s="21"/>
      <c r="D37" s="21"/>
      <c r="E37" s="21"/>
      <c r="F37" s="21"/>
      <c r="G37" s="21"/>
    </row>
    <row r="38" spans="1:7" ht="12.75">
      <c r="A38" s="21"/>
      <c r="B38" s="21"/>
      <c r="C38" s="21"/>
      <c r="D38" s="21"/>
      <c r="E38" s="21"/>
      <c r="F38" s="21"/>
      <c r="G38" s="21"/>
    </row>
  </sheetData>
  <sheetProtection password="CAF5" sheet="1" formatCells="0" formatColumns="0" formatRows="0"/>
  <mergeCells count="1">
    <mergeCell ref="B2:F2"/>
  </mergeCells>
  <conditionalFormatting sqref="F1:F65536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360" verticalDpi="36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SheetLayoutView="100" zoomScalePageLayoutView="0" workbookViewId="0" topLeftCell="A33">
      <selection activeCell="F50" sqref="F50"/>
    </sheetView>
  </sheetViews>
  <sheetFormatPr defaultColWidth="9.140625" defaultRowHeight="12.75" outlineLevelRow="2"/>
  <cols>
    <col min="1" max="1" width="8.7109375" style="3" customWidth="1"/>
    <col min="2" max="2" width="30.7109375" style="7" customWidth="1"/>
    <col min="3" max="3" width="6.7109375" style="8" customWidth="1"/>
    <col min="4" max="4" width="10.7109375" style="9" customWidth="1"/>
    <col min="5" max="5" width="1.7109375" style="9" customWidth="1"/>
    <col min="6" max="6" width="11.7109375" style="114" customWidth="1"/>
    <col min="7" max="7" width="1.7109375" style="10" customWidth="1"/>
    <col min="8" max="8" width="15.7109375" style="11" customWidth="1"/>
    <col min="9" max="10" width="9.140625" style="3" customWidth="1"/>
    <col min="11" max="11" width="11.00390625" style="3" bestFit="1" customWidth="1"/>
    <col min="12" max="16384" width="9.140625" style="3" customWidth="1"/>
  </cols>
  <sheetData>
    <row r="1" spans="4:5" ht="12.75">
      <c r="D1" s="86"/>
      <c r="E1" s="86"/>
    </row>
    <row r="2" spans="1:6" ht="18">
      <c r="A2" s="42" t="s">
        <v>39</v>
      </c>
      <c r="B2" s="42"/>
      <c r="C2" s="42"/>
      <c r="D2" s="42"/>
      <c r="E2" s="42"/>
      <c r="F2" s="115"/>
    </row>
    <row r="3" spans="4:5" ht="12.75">
      <c r="D3" s="86"/>
      <c r="E3" s="86"/>
    </row>
    <row r="4" spans="1:8" s="6" customFormat="1" ht="18">
      <c r="A4" s="42" t="s">
        <v>8</v>
      </c>
      <c r="B4" s="49"/>
      <c r="C4" s="50"/>
      <c r="D4" s="51"/>
      <c r="E4" s="51"/>
      <c r="F4" s="116"/>
      <c r="G4" s="52"/>
      <c r="H4" s="53"/>
    </row>
    <row r="5" spans="1:8" ht="12.75">
      <c r="A5" s="21"/>
      <c r="B5" s="45"/>
      <c r="C5" s="46"/>
      <c r="D5" s="47"/>
      <c r="E5" s="47"/>
      <c r="F5" s="117"/>
      <c r="G5" s="48"/>
      <c r="H5" s="27"/>
    </row>
    <row r="6" spans="1:8" ht="13.5" thickBot="1">
      <c r="A6" s="21"/>
      <c r="B6" s="45"/>
      <c r="C6" s="46"/>
      <c r="D6" s="47"/>
      <c r="E6" s="47"/>
      <c r="F6" s="117"/>
      <c r="G6" s="48"/>
      <c r="H6" s="27"/>
    </row>
    <row r="7" spans="1:8" s="1" customFormat="1" ht="26.25" thickBot="1">
      <c r="A7" s="54" t="s">
        <v>3</v>
      </c>
      <c r="B7" s="54" t="s">
        <v>1</v>
      </c>
      <c r="C7" s="55" t="s">
        <v>2</v>
      </c>
      <c r="D7" s="56" t="s">
        <v>9</v>
      </c>
      <c r="E7" s="56"/>
      <c r="F7" s="118" t="s">
        <v>7</v>
      </c>
      <c r="G7" s="57"/>
      <c r="H7" s="58" t="s">
        <v>10</v>
      </c>
    </row>
    <row r="8" spans="1:8" s="1" customFormat="1" ht="12.75">
      <c r="A8" s="59"/>
      <c r="B8" s="59"/>
      <c r="C8" s="60"/>
      <c r="D8" s="61"/>
      <c r="E8" s="61"/>
      <c r="F8" s="119"/>
      <c r="G8" s="62"/>
      <c r="H8" s="63"/>
    </row>
    <row r="9" spans="1:8" ht="89.25" outlineLevel="1">
      <c r="A9" s="112">
        <v>1</v>
      </c>
      <c r="B9" s="103" t="s">
        <v>23</v>
      </c>
      <c r="C9" s="104" t="s">
        <v>22</v>
      </c>
      <c r="D9" s="105">
        <v>1</v>
      </c>
      <c r="E9" s="105"/>
      <c r="F9" s="120"/>
      <c r="G9" s="106"/>
      <c r="H9" s="106">
        <f>F9*D9</f>
        <v>0</v>
      </c>
    </row>
    <row r="10" spans="1:8" ht="13.5" outlineLevel="1" thickBot="1">
      <c r="A10" s="77"/>
      <c r="B10" s="78"/>
      <c r="C10" s="79"/>
      <c r="D10" s="80"/>
      <c r="E10" s="80"/>
      <c r="F10" s="121"/>
      <c r="G10" s="81"/>
      <c r="H10" s="81"/>
    </row>
    <row r="11" spans="1:8" ht="16.5" outlineLevel="1" thickBot="1">
      <c r="A11" s="21"/>
      <c r="B11" s="93"/>
      <c r="C11" s="94"/>
      <c r="D11" s="88"/>
      <c r="E11" s="88"/>
      <c r="F11" s="122" t="s">
        <v>0</v>
      </c>
      <c r="G11" s="82"/>
      <c r="H11" s="83">
        <f>SUM(H9:H10)</f>
        <v>0</v>
      </c>
    </row>
    <row r="12" ht="12.75" outlineLevel="1"/>
    <row r="13" spans="1:8" ht="18" outlineLevel="1">
      <c r="A13" s="68" t="s">
        <v>36</v>
      </c>
      <c r="B13" s="34"/>
      <c r="C13" s="71"/>
      <c r="D13" s="35"/>
      <c r="E13" s="72"/>
      <c r="F13" s="123"/>
      <c r="G13" s="70"/>
      <c r="H13" s="70"/>
    </row>
    <row r="14" spans="1:8" ht="15.75" outlineLevel="1">
      <c r="A14" s="73"/>
      <c r="B14" s="34"/>
      <c r="C14" s="71"/>
      <c r="D14" s="35"/>
      <c r="E14" s="72"/>
      <c r="F14" s="123"/>
      <c r="G14" s="70"/>
      <c r="H14" s="70"/>
    </row>
    <row r="15" spans="1:8" ht="13.5" outlineLevel="1" thickBot="1">
      <c r="A15" s="67"/>
      <c r="B15" s="34"/>
      <c r="C15" s="71"/>
      <c r="D15" s="35"/>
      <c r="E15" s="72"/>
      <c r="F15" s="123"/>
      <c r="G15" s="70"/>
      <c r="H15" s="70"/>
    </row>
    <row r="16" spans="1:8" ht="26.25" outlineLevel="1" thickBot="1">
      <c r="A16" s="38" t="s">
        <v>3</v>
      </c>
      <c r="B16" s="38" t="s">
        <v>1</v>
      </c>
      <c r="C16" s="39" t="s">
        <v>2</v>
      </c>
      <c r="D16" s="38" t="s">
        <v>9</v>
      </c>
      <c r="E16" s="38"/>
      <c r="F16" s="124" t="s">
        <v>7</v>
      </c>
      <c r="G16" s="38"/>
      <c r="H16" s="38" t="s">
        <v>10</v>
      </c>
    </row>
    <row r="17" spans="1:8" ht="12.75" outlineLevel="1">
      <c r="A17" s="40"/>
      <c r="B17" s="40"/>
      <c r="C17" s="41"/>
      <c r="D17" s="40"/>
      <c r="E17" s="40"/>
      <c r="F17" s="135"/>
      <c r="G17" s="40"/>
      <c r="H17" s="40"/>
    </row>
    <row r="18" spans="1:8" ht="38.25" outlineLevel="1">
      <c r="A18" s="74">
        <v>1</v>
      </c>
      <c r="B18" s="75" t="s">
        <v>42</v>
      </c>
      <c r="C18" s="98" t="s">
        <v>27</v>
      </c>
      <c r="D18" s="98">
        <v>259</v>
      </c>
      <c r="E18" s="98"/>
      <c r="F18" s="126"/>
      <c r="G18" s="98"/>
      <c r="H18" s="98">
        <f>D18*F18</f>
        <v>0</v>
      </c>
    </row>
    <row r="19" spans="1:8" ht="12.75" outlineLevel="1">
      <c r="A19" s="17"/>
      <c r="B19" s="15"/>
      <c r="C19" s="16"/>
      <c r="D19" s="16"/>
      <c r="E19" s="12"/>
      <c r="F19" s="126"/>
      <c r="G19" s="89"/>
      <c r="H19" s="89"/>
    </row>
    <row r="20" spans="1:8" ht="114.75" outlineLevel="1">
      <c r="A20" s="67">
        <v>2</v>
      </c>
      <c r="B20" s="107" t="s">
        <v>24</v>
      </c>
      <c r="C20" s="96" t="s">
        <v>14</v>
      </c>
      <c r="D20" s="97">
        <v>8</v>
      </c>
      <c r="E20" s="72"/>
      <c r="F20" s="126"/>
      <c r="G20" s="108"/>
      <c r="H20" s="98">
        <f>D20*F20</f>
        <v>0</v>
      </c>
    </row>
    <row r="21" spans="1:8" ht="12.75" outlineLevel="1">
      <c r="A21" s="67"/>
      <c r="B21" s="107"/>
      <c r="C21" s="96"/>
      <c r="D21" s="97"/>
      <c r="E21" s="72"/>
      <c r="F21" s="126"/>
      <c r="G21" s="108"/>
      <c r="H21" s="98"/>
    </row>
    <row r="22" spans="1:8" ht="63.75" outlineLevel="1">
      <c r="A22" s="67">
        <v>3</v>
      </c>
      <c r="B22" s="107" t="s">
        <v>25</v>
      </c>
      <c r="C22" s="96" t="s">
        <v>14</v>
      </c>
      <c r="D22" s="97">
        <v>8</v>
      </c>
      <c r="E22" s="72"/>
      <c r="F22" s="126"/>
      <c r="G22" s="108"/>
      <c r="H22" s="98">
        <f>D22*F22</f>
        <v>0</v>
      </c>
    </row>
    <row r="23" spans="1:8" ht="12.75" outlineLevel="1">
      <c r="A23" s="67"/>
      <c r="B23" s="107"/>
      <c r="C23" s="96"/>
      <c r="D23" s="97"/>
      <c r="E23" s="72"/>
      <c r="F23" s="126"/>
      <c r="G23" s="108"/>
      <c r="H23" s="98"/>
    </row>
    <row r="24" spans="1:8" ht="153" outlineLevel="1">
      <c r="A24" s="67">
        <v>4</v>
      </c>
      <c r="B24" s="99" t="s">
        <v>26</v>
      </c>
      <c r="C24" s="96" t="s">
        <v>27</v>
      </c>
      <c r="D24" s="97">
        <v>190</v>
      </c>
      <c r="E24" s="72"/>
      <c r="F24" s="126"/>
      <c r="G24" s="108"/>
      <c r="H24" s="98">
        <f>D24*F24</f>
        <v>0</v>
      </c>
    </row>
    <row r="25" spans="1:8" ht="12.75" outlineLevel="1">
      <c r="A25" s="67"/>
      <c r="B25" s="99"/>
      <c r="C25" s="96"/>
      <c r="D25" s="97"/>
      <c r="E25" s="72"/>
      <c r="F25" s="126"/>
      <c r="G25" s="108"/>
      <c r="H25" s="98"/>
    </row>
    <row r="26" spans="1:8" ht="153" outlineLevel="1">
      <c r="A26" s="67">
        <v>5</v>
      </c>
      <c r="B26" s="99" t="s">
        <v>28</v>
      </c>
      <c r="C26" s="96" t="s">
        <v>27</v>
      </c>
      <c r="D26" s="97">
        <v>24</v>
      </c>
      <c r="E26" s="72"/>
      <c r="F26" s="126"/>
      <c r="G26" s="108"/>
      <c r="H26" s="98">
        <f>D26*F26</f>
        <v>0</v>
      </c>
    </row>
    <row r="27" spans="1:8" ht="12.75" outlineLevel="2">
      <c r="A27" s="67"/>
      <c r="B27" s="99"/>
      <c r="C27" s="96"/>
      <c r="D27" s="97"/>
      <c r="E27" s="72"/>
      <c r="F27" s="126"/>
      <c r="G27" s="108"/>
      <c r="H27" s="98"/>
    </row>
    <row r="28" spans="1:8" ht="153" outlineLevel="2">
      <c r="A28" s="67">
        <v>6</v>
      </c>
      <c r="B28" s="99" t="s">
        <v>31</v>
      </c>
      <c r="C28" s="96" t="s">
        <v>27</v>
      </c>
      <c r="D28" s="97">
        <v>17</v>
      </c>
      <c r="E28" s="72"/>
      <c r="F28" s="126"/>
      <c r="G28" s="108"/>
      <c r="H28" s="98">
        <f>D28*F28</f>
        <v>0</v>
      </c>
    </row>
    <row r="29" spans="1:8" ht="12.75" outlineLevel="2">
      <c r="A29" s="67"/>
      <c r="B29" s="99"/>
      <c r="C29" s="96"/>
      <c r="D29" s="97"/>
      <c r="E29" s="72"/>
      <c r="F29" s="126"/>
      <c r="G29" s="108"/>
      <c r="H29" s="98"/>
    </row>
    <row r="30" spans="1:8" ht="153" outlineLevel="2">
      <c r="A30" s="67">
        <v>7</v>
      </c>
      <c r="B30" s="99" t="s">
        <v>29</v>
      </c>
      <c r="C30" s="96" t="s">
        <v>27</v>
      </c>
      <c r="D30" s="97">
        <v>28</v>
      </c>
      <c r="E30" s="72"/>
      <c r="F30" s="126"/>
      <c r="G30" s="108"/>
      <c r="H30" s="98">
        <f>D30*F30</f>
        <v>0</v>
      </c>
    </row>
    <row r="31" spans="1:8" ht="12.75" outlineLevel="2">
      <c r="A31" s="67"/>
      <c r="B31" s="99"/>
      <c r="C31" s="96"/>
      <c r="D31" s="97"/>
      <c r="E31" s="72"/>
      <c r="F31" s="126"/>
      <c r="G31" s="108"/>
      <c r="H31" s="98"/>
    </row>
    <row r="32" spans="1:8" ht="114.75" outlineLevel="2">
      <c r="A32" s="67">
        <v>8</v>
      </c>
      <c r="B32" s="99" t="s">
        <v>30</v>
      </c>
      <c r="C32" s="96" t="s">
        <v>14</v>
      </c>
      <c r="D32" s="97">
        <v>2</v>
      </c>
      <c r="E32" s="72"/>
      <c r="F32" s="126"/>
      <c r="G32" s="108"/>
      <c r="H32" s="98">
        <f>D32*F32</f>
        <v>0</v>
      </c>
    </row>
    <row r="33" spans="1:8" ht="12.75" outlineLevel="2">
      <c r="A33" s="67"/>
      <c r="B33" s="99"/>
      <c r="C33" s="96"/>
      <c r="D33" s="97"/>
      <c r="E33" s="72"/>
      <c r="F33" s="126"/>
      <c r="G33" s="108"/>
      <c r="H33" s="98"/>
    </row>
    <row r="34" spans="1:8" ht="114.75" outlineLevel="2">
      <c r="A34" s="67">
        <v>9</v>
      </c>
      <c r="B34" s="99" t="s">
        <v>32</v>
      </c>
      <c r="C34" s="96" t="s">
        <v>14</v>
      </c>
      <c r="D34" s="97">
        <v>1</v>
      </c>
      <c r="E34" s="72"/>
      <c r="F34" s="126"/>
      <c r="G34" s="108"/>
      <c r="H34" s="98">
        <f>D34*F34</f>
        <v>0</v>
      </c>
    </row>
    <row r="35" spans="1:8" ht="12.75" outlineLevel="2">
      <c r="A35" s="74"/>
      <c r="B35" s="85"/>
      <c r="C35" s="30"/>
      <c r="D35" s="30"/>
      <c r="E35" s="20"/>
      <c r="F35" s="126"/>
      <c r="G35" s="95"/>
      <c r="H35" s="95"/>
    </row>
    <row r="36" spans="1:8" ht="38.25" outlineLevel="1">
      <c r="A36" s="64">
        <v>10</v>
      </c>
      <c r="B36" s="65" t="s">
        <v>34</v>
      </c>
      <c r="C36" s="36" t="s">
        <v>14</v>
      </c>
      <c r="D36" s="30">
        <v>1</v>
      </c>
      <c r="E36" s="20"/>
      <c r="F36" s="126"/>
      <c r="G36" s="84"/>
      <c r="H36" s="84">
        <f>F36*D36</f>
        <v>0</v>
      </c>
    </row>
    <row r="37" spans="1:8" ht="13.5" outlineLevel="2" thickBot="1">
      <c r="A37" s="87"/>
      <c r="B37" s="32"/>
      <c r="C37" s="33"/>
      <c r="D37" s="33"/>
      <c r="E37" s="90"/>
      <c r="F37" s="127"/>
      <c r="G37" s="91"/>
      <c r="H37" s="91"/>
    </row>
    <row r="38" spans="1:8" ht="16.5" outlineLevel="2" thickBot="1">
      <c r="A38" s="18"/>
      <c r="B38" s="14"/>
      <c r="C38" s="19"/>
      <c r="D38" s="2"/>
      <c r="E38" s="3"/>
      <c r="F38" s="128" t="s">
        <v>0</v>
      </c>
      <c r="G38" s="101"/>
      <c r="H38" s="100">
        <f>SUM(H18:H37)</f>
        <v>0</v>
      </c>
    </row>
    <row r="39" ht="12.75" outlineLevel="2"/>
    <row r="40" spans="1:8" ht="18" outlineLevel="2">
      <c r="A40" s="66" t="s">
        <v>37</v>
      </c>
      <c r="B40" s="65"/>
      <c r="C40" s="36"/>
      <c r="D40" s="36"/>
      <c r="E40" s="21"/>
      <c r="F40" s="129"/>
      <c r="G40" s="5"/>
      <c r="H40" s="5"/>
    </row>
    <row r="41" spans="1:8" ht="16.5" outlineLevel="2" thickBot="1">
      <c r="A41" s="69"/>
      <c r="B41" s="65"/>
      <c r="C41" s="36"/>
      <c r="D41" s="36"/>
      <c r="E41" s="21"/>
      <c r="F41" s="129"/>
      <c r="G41" s="5"/>
      <c r="H41" s="5"/>
    </row>
    <row r="42" spans="1:8" ht="26.25" outlineLevel="2" thickBot="1">
      <c r="A42" s="38" t="s">
        <v>3</v>
      </c>
      <c r="B42" s="38" t="s">
        <v>1</v>
      </c>
      <c r="C42" s="39" t="s">
        <v>2</v>
      </c>
      <c r="D42" s="38" t="s">
        <v>9</v>
      </c>
      <c r="E42" s="38"/>
      <c r="F42" s="124" t="s">
        <v>7</v>
      </c>
      <c r="G42" s="38"/>
      <c r="H42" s="38" t="s">
        <v>10</v>
      </c>
    </row>
    <row r="43" spans="1:8" ht="12.75" outlineLevel="2">
      <c r="A43" s="64"/>
      <c r="B43" s="65"/>
      <c r="C43" s="36"/>
      <c r="D43" s="36"/>
      <c r="E43" s="21"/>
      <c r="F43" s="129"/>
      <c r="G43" s="5"/>
      <c r="H43" s="5"/>
    </row>
    <row r="44" spans="1:8" ht="12.75" outlineLevel="2">
      <c r="A44" s="64">
        <v>1</v>
      </c>
      <c r="B44" s="65" t="s">
        <v>11</v>
      </c>
      <c r="C44" s="36" t="s">
        <v>5</v>
      </c>
      <c r="D44" s="36">
        <v>20</v>
      </c>
      <c r="E44" s="21"/>
      <c r="F44" s="138">
        <v>42</v>
      </c>
      <c r="G44" s="84"/>
      <c r="H44" s="84">
        <f>F44*D44</f>
        <v>840</v>
      </c>
    </row>
    <row r="45" spans="1:8" ht="36" outlineLevel="2">
      <c r="A45" s="64"/>
      <c r="B45" s="113" t="s">
        <v>48</v>
      </c>
      <c r="C45" s="36"/>
      <c r="D45" s="36"/>
      <c r="E45" s="21"/>
      <c r="F45" s="138"/>
      <c r="G45" s="84"/>
      <c r="H45" s="84"/>
    </row>
    <row r="46" spans="1:8" ht="12.75" outlineLevel="2">
      <c r="A46" s="18"/>
      <c r="B46" s="14"/>
      <c r="C46" s="2"/>
      <c r="D46" s="2"/>
      <c r="E46" s="3"/>
      <c r="F46" s="139"/>
      <c r="G46" s="31"/>
      <c r="H46" s="31"/>
    </row>
    <row r="47" spans="1:8" ht="25.5" outlineLevel="2">
      <c r="A47" s="64">
        <v>2</v>
      </c>
      <c r="B47" s="76" t="s">
        <v>20</v>
      </c>
      <c r="C47" s="36" t="s">
        <v>5</v>
      </c>
      <c r="D47" s="36">
        <v>20</v>
      </c>
      <c r="E47" s="21"/>
      <c r="F47" s="138">
        <v>41</v>
      </c>
      <c r="G47" s="84"/>
      <c r="H47" s="84">
        <f>F47*D47</f>
        <v>820</v>
      </c>
    </row>
    <row r="48" spans="1:8" ht="48" outlineLevel="2">
      <c r="A48" s="64"/>
      <c r="B48" s="113" t="s">
        <v>49</v>
      </c>
      <c r="C48" s="36"/>
      <c r="D48" s="36"/>
      <c r="E48" s="21"/>
      <c r="F48" s="136"/>
      <c r="G48" s="84"/>
      <c r="H48" s="84"/>
    </row>
    <row r="49" spans="1:8" ht="12.75" outlineLevel="2">
      <c r="A49" s="18"/>
      <c r="B49" s="92"/>
      <c r="C49" s="2"/>
      <c r="D49" s="2"/>
      <c r="E49" s="3"/>
      <c r="F49" s="137"/>
      <c r="G49" s="31"/>
      <c r="H49" s="31"/>
    </row>
    <row r="50" spans="1:8" ht="25.5" outlineLevel="2">
      <c r="A50" s="64">
        <v>3</v>
      </c>
      <c r="B50" s="76" t="s">
        <v>35</v>
      </c>
      <c r="C50" s="36" t="s">
        <v>13</v>
      </c>
      <c r="D50" s="36">
        <v>259</v>
      </c>
      <c r="E50" s="3"/>
      <c r="F50" s="136"/>
      <c r="G50" s="84"/>
      <c r="H50" s="84">
        <f>D50*F50</f>
        <v>0</v>
      </c>
    </row>
    <row r="51" spans="1:8" ht="12.75" outlineLevel="2">
      <c r="A51" s="18"/>
      <c r="B51" s="92"/>
      <c r="C51" s="2"/>
      <c r="D51" s="2"/>
      <c r="E51" s="3"/>
      <c r="F51" s="137"/>
      <c r="G51" s="31"/>
      <c r="H51" s="31"/>
    </row>
    <row r="52" spans="1:8" ht="12.75" outlineLevel="2">
      <c r="A52" s="64">
        <v>4</v>
      </c>
      <c r="B52" s="65" t="s">
        <v>47</v>
      </c>
      <c r="C52" s="36" t="s">
        <v>14</v>
      </c>
      <c r="D52" s="30">
        <v>1</v>
      </c>
      <c r="E52" s="20"/>
      <c r="F52" s="136"/>
      <c r="G52" s="84"/>
      <c r="H52" s="84">
        <f>F52*D52</f>
        <v>0</v>
      </c>
    </row>
    <row r="53" spans="1:8" ht="12.75" outlineLevel="2">
      <c r="A53" s="64"/>
      <c r="B53" s="65"/>
      <c r="C53" s="36"/>
      <c r="D53" s="30"/>
      <c r="E53" s="20"/>
      <c r="F53" s="136"/>
      <c r="G53" s="84"/>
      <c r="H53" s="84"/>
    </row>
    <row r="55" spans="1:8" ht="13.5" thickBot="1">
      <c r="A55" s="18"/>
      <c r="B55" s="14"/>
      <c r="C55" s="2"/>
      <c r="D55" s="16"/>
      <c r="E55" s="12"/>
      <c r="F55" s="131"/>
      <c r="G55" s="13"/>
      <c r="H55" s="13"/>
    </row>
    <row r="56" spans="1:8" ht="16.5" outlineLevel="1" thickBot="1">
      <c r="A56" s="64"/>
      <c r="B56" s="65"/>
      <c r="C56" s="36"/>
      <c r="D56" s="36"/>
      <c r="E56" s="21"/>
      <c r="F56" s="132" t="s">
        <v>0</v>
      </c>
      <c r="G56" s="44"/>
      <c r="H56" s="43">
        <f>SUM(H43:H55)</f>
        <v>1660</v>
      </c>
    </row>
    <row r="57" ht="12.75" outlineLevel="1"/>
    <row r="58" ht="12.75" outlineLevel="2"/>
    <row r="59" ht="12.75" outlineLevel="2"/>
    <row r="60" ht="12.75" outlineLevel="2"/>
    <row r="61" ht="12.75" outlineLevel="2"/>
    <row r="62" ht="12.75" outlineLevel="2"/>
    <row r="63" ht="12.75" outlineLevel="2"/>
    <row r="64" ht="13.5" customHeight="1" outlineLevel="2"/>
    <row r="65" ht="12.75" outlineLevel="2"/>
    <row r="66" ht="13.5" customHeight="1" outlineLevel="2"/>
    <row r="67" ht="12.75" outlineLevel="2"/>
    <row r="68" ht="13.5" customHeight="1" outlineLevel="2"/>
    <row r="69" ht="12.75" outlineLevel="2"/>
    <row r="70" ht="12.75" outlineLevel="2"/>
    <row r="71" ht="12.75" outlineLevel="2"/>
    <row r="72" ht="13.5" customHeight="1" outlineLevel="2"/>
    <row r="73" ht="12.75" outlineLevel="2"/>
    <row r="74" ht="12.75" outlineLevel="2"/>
    <row r="75" ht="12.75" outlineLevel="2"/>
    <row r="76" ht="12.75" outlineLevel="2"/>
    <row r="77" ht="12.75" outlineLevel="2"/>
    <row r="78" ht="12.75" outlineLevel="2"/>
    <row r="79" ht="12.75" outlineLevel="2"/>
    <row r="80" ht="12.75" outlineLevel="2"/>
    <row r="81" ht="12.75" outlineLevel="2"/>
    <row r="82" ht="12.75" outlineLevel="2"/>
    <row r="83" ht="12.75" outlineLevel="2"/>
    <row r="84" ht="12.75" outlineLevel="2"/>
    <row r="85" ht="12.75" outlineLevel="2"/>
    <row r="86" ht="12.75" outlineLevel="1"/>
    <row r="87" ht="12.75" customHeight="1" outlineLevel="1"/>
    <row r="89" ht="12.75" outlineLevel="1"/>
    <row r="90" ht="12.75" outlineLevel="1"/>
    <row r="91" spans="1:9" s="1" customFormat="1" ht="12.75" outlineLevel="2">
      <c r="A91" s="3"/>
      <c r="B91" s="7"/>
      <c r="C91" s="8"/>
      <c r="D91" s="9"/>
      <c r="E91" s="9"/>
      <c r="F91" s="114"/>
      <c r="G91" s="10"/>
      <c r="H91" s="11"/>
      <c r="I91" s="3"/>
    </row>
    <row r="92" ht="12.75" outlineLevel="2"/>
    <row r="93" ht="12.75" outlineLevel="2"/>
    <row r="94" ht="12.75" outlineLevel="2"/>
    <row r="95" ht="12.75" outlineLevel="2"/>
    <row r="96" ht="12.75" outlineLevel="2"/>
    <row r="97" ht="12.75" outlineLevel="2"/>
    <row r="98" ht="12.75" outlineLevel="2"/>
    <row r="99" ht="12.75" outlineLevel="2"/>
    <row r="100" ht="12.75" outlineLevel="2"/>
    <row r="101" ht="12.75" outlineLevel="2"/>
    <row r="102" ht="12.75" outlineLevel="2"/>
    <row r="103" ht="12.75" outlineLevel="2"/>
    <row r="104" ht="12.75" outlineLevel="2"/>
    <row r="105" ht="12.75" outlineLevel="2"/>
    <row r="106" ht="12.75" outlineLevel="2"/>
    <row r="107" ht="12.75" outlineLevel="2"/>
    <row r="108" ht="12.75" outlineLevel="2"/>
    <row r="109" ht="12.75" outlineLevel="2"/>
    <row r="110" ht="12.75" outlineLevel="2"/>
    <row r="111" ht="12.75" outlineLevel="2"/>
    <row r="112" ht="12.75" outlineLevel="2"/>
    <row r="113" ht="38.25" customHeight="1" outlineLevel="2"/>
    <row r="114" ht="12.75" outlineLevel="2"/>
    <row r="115" ht="38.25" customHeight="1" outlineLevel="2"/>
    <row r="116" ht="12.75" outlineLevel="2"/>
    <row r="117" ht="38.25" customHeight="1" outlineLevel="2"/>
    <row r="118" ht="12.75" outlineLevel="2"/>
    <row r="119" ht="27" customHeight="1" outlineLevel="2"/>
    <row r="120" ht="12.75" outlineLevel="2"/>
    <row r="121" ht="12.75" outlineLevel="2"/>
    <row r="122" ht="12.75" outlineLevel="2"/>
    <row r="123" ht="12.75" outlineLevel="2"/>
    <row r="124" ht="12.75" outlineLevel="2"/>
    <row r="125" ht="12.75" outlineLevel="2"/>
    <row r="126" ht="12.75" outlineLevel="2"/>
    <row r="127" ht="24.75" customHeight="1" outlineLevel="2"/>
    <row r="128" ht="12.75" outlineLevel="2"/>
    <row r="129" ht="12.75" outlineLevel="2"/>
    <row r="130" ht="12.75" outlineLevel="2"/>
    <row r="131" ht="25.5" customHeight="1" outlineLevel="2"/>
    <row r="132" ht="12.75" outlineLevel="2"/>
    <row r="133" ht="27.75" customHeight="1" outlineLevel="2"/>
    <row r="134" ht="12.75" outlineLevel="2"/>
    <row r="135" ht="27" customHeight="1" outlineLevel="2"/>
    <row r="136" ht="12.75" outlineLevel="2"/>
    <row r="137" ht="12.75" outlineLevel="2"/>
    <row r="138" ht="12.75" outlineLevel="2"/>
    <row r="139" ht="12.75" outlineLevel="2"/>
    <row r="140" ht="12.75" outlineLevel="2"/>
    <row r="141" ht="12.75" outlineLevel="2"/>
    <row r="142" ht="12.75" outlineLevel="2"/>
    <row r="143" ht="12.75" outlineLevel="2"/>
    <row r="144" ht="12.75" outlineLevel="2"/>
    <row r="145" ht="12.75" outlineLevel="2"/>
    <row r="146" ht="12.75" outlineLevel="2"/>
    <row r="147" ht="12.75" outlineLevel="2"/>
    <row r="148" ht="12.75" outlineLevel="2"/>
    <row r="149" ht="12.75" outlineLevel="2"/>
    <row r="150" ht="12.75" outlineLevel="1"/>
    <row r="152" ht="12.75" outlineLevel="1"/>
    <row r="153" ht="12.75" outlineLevel="1"/>
    <row r="154" ht="12.75" outlineLevel="2"/>
    <row r="155" ht="12.75" outlineLevel="2"/>
    <row r="156" ht="12.75" outlineLevel="2"/>
    <row r="157" ht="12.75" outlineLevel="2"/>
    <row r="158" ht="25.5" customHeight="1" outlineLevel="2"/>
    <row r="159" ht="12.75" outlineLevel="2"/>
    <row r="160" ht="25.5" customHeight="1" outlineLevel="2"/>
    <row r="161" ht="12.75" outlineLevel="2"/>
    <row r="162" ht="12.75" outlineLevel="2"/>
    <row r="163" ht="12.75" outlineLevel="2"/>
    <row r="164" ht="12.75" outlineLevel="2"/>
    <row r="165" ht="12.75" outlineLevel="2"/>
    <row r="166" ht="12.75" outlineLevel="2"/>
    <row r="167" ht="12.75" outlineLevel="2"/>
    <row r="168" ht="12.75" outlineLevel="2"/>
    <row r="169" ht="12.75" outlineLevel="2"/>
    <row r="170" ht="12.75" outlineLevel="2"/>
    <row r="171" ht="12.75" outlineLevel="2"/>
    <row r="172" ht="12.75" outlineLevel="2"/>
    <row r="173" ht="25.5" customHeight="1" outlineLevel="2"/>
    <row r="174" ht="12.75" outlineLevel="2"/>
    <row r="175" ht="12.75" outlineLevel="2"/>
    <row r="176" ht="12.75" outlineLevel="2"/>
    <row r="177" ht="12.75" outlineLevel="2"/>
    <row r="178" ht="12.75" outlineLevel="2"/>
    <row r="179" ht="12.75" outlineLevel="2"/>
    <row r="180" ht="12.75" outlineLevel="2"/>
    <row r="181" ht="12.75" outlineLevel="2"/>
    <row r="182" ht="12.75" outlineLevel="2"/>
    <row r="183" ht="12.75" outlineLevel="2"/>
    <row r="184" ht="12.75" outlineLevel="2"/>
    <row r="185" ht="12.75" outlineLevel="2"/>
    <row r="186" ht="12.75" outlineLevel="2"/>
    <row r="187" ht="12.75" outlineLevel="2"/>
    <row r="188" ht="12.75" outlineLevel="2"/>
    <row r="189" ht="12.75" outlineLevel="2"/>
    <row r="190" ht="12.75" outlineLevel="2"/>
    <row r="191" ht="12.75" outlineLevel="2"/>
    <row r="192" ht="12.75" outlineLevel="2"/>
    <row r="193" ht="12.75" outlineLevel="2"/>
    <row r="194" ht="12.75" outlineLevel="2"/>
    <row r="195" ht="12.75" outlineLevel="2"/>
    <row r="196" ht="12.75" outlineLevel="2"/>
    <row r="197" ht="26.25" customHeight="1" outlineLevel="2"/>
    <row r="198" ht="12.75" outlineLevel="2"/>
    <row r="199" ht="31.5" customHeight="1" outlineLevel="2"/>
    <row r="200" ht="12.75" outlineLevel="2"/>
    <row r="201" ht="12.75" outlineLevel="2"/>
    <row r="202" ht="12.75" outlineLevel="2"/>
    <row r="203" ht="12.75" outlineLevel="2"/>
    <row r="204" ht="12.75" outlineLevel="2"/>
    <row r="205" ht="12.75" outlineLevel="2"/>
    <row r="206" ht="12.75" outlineLevel="2"/>
    <row r="207" ht="12.75" outlineLevel="2"/>
    <row r="208" ht="12.75" outlineLevel="2"/>
    <row r="209" ht="12.75" outlineLevel="2"/>
    <row r="210" ht="12.75" outlineLevel="2"/>
    <row r="211" ht="12.75" outlineLevel="2"/>
    <row r="212" ht="12.75" outlineLevel="2"/>
    <row r="213" ht="12.75" outlineLevel="2"/>
    <row r="214" ht="12.75" outlineLevel="2"/>
    <row r="215" ht="12.75" outlineLevel="1"/>
    <row r="218" ht="12.75" outlineLevel="1"/>
    <row r="219" ht="12.75" outlineLevel="1"/>
    <row r="220" ht="41.25" customHeight="1" outlineLevel="2"/>
    <row r="221" ht="12.75" outlineLevel="2"/>
    <row r="222" ht="12.75" outlineLevel="2"/>
    <row r="223" ht="12.75" outlineLevel="2"/>
    <row r="224" ht="12.75" outlineLevel="2"/>
    <row r="225" ht="12.75" outlineLevel="2"/>
    <row r="226" ht="12.75" outlineLevel="2"/>
    <row r="227" ht="12.75" outlineLevel="2"/>
    <row r="228" ht="12.75" outlineLevel="2"/>
    <row r="229" ht="12.75" outlineLevel="2"/>
    <row r="230" ht="12.75" outlineLevel="2"/>
    <row r="231" ht="12.75" outlineLevel="2"/>
    <row r="232" ht="12.75" outlineLevel="2"/>
    <row r="233" ht="12.75" outlineLevel="2"/>
    <row r="234" ht="12.75" outlineLevel="2"/>
    <row r="235" ht="12.75" outlineLevel="2"/>
    <row r="236" ht="12.75" outlineLevel="2"/>
    <row r="237" ht="12.75" outlineLevel="1"/>
    <row r="239" ht="12.75" outlineLevel="1"/>
    <row r="240" ht="12.75" outlineLevel="1"/>
    <row r="241" ht="12.75" outlineLevel="2"/>
    <row r="242" ht="12.75" outlineLevel="2"/>
    <row r="243" ht="12.75" outlineLevel="2"/>
    <row r="244" ht="12.75" outlineLevel="2"/>
    <row r="245" ht="12.75" outlineLevel="2"/>
    <row r="246" ht="12.75" outlineLevel="2"/>
    <row r="247" ht="12.75" outlineLevel="2"/>
    <row r="248" ht="12.75" outlineLevel="2"/>
    <row r="249" ht="12.75" outlineLevel="2"/>
    <row r="250" ht="12.75" outlineLevel="2"/>
    <row r="251" ht="12.75" outlineLevel="2"/>
    <row r="252" ht="12.75" outlineLevel="2"/>
    <row r="253" ht="12.75" outlineLevel="2"/>
    <row r="254" ht="12.75" outlineLevel="2"/>
    <row r="255" ht="12.75" outlineLevel="2"/>
    <row r="256" ht="12.75" outlineLevel="2"/>
    <row r="257" ht="12.75" outlineLevel="2"/>
    <row r="258" ht="12.75" outlineLevel="2"/>
    <row r="259" ht="12.75" outlineLevel="2"/>
    <row r="260" ht="12.75" outlineLevel="2"/>
    <row r="261" ht="12.75" outlineLevel="2"/>
    <row r="262" ht="12.75" outlineLevel="2"/>
    <row r="263" ht="12.75" outlineLevel="2"/>
    <row r="264" ht="12.75" outlineLevel="2"/>
    <row r="265" ht="12.75" outlineLevel="2"/>
    <row r="266" ht="12.75" outlineLevel="1"/>
    <row r="268" ht="12.75" outlineLevel="1"/>
    <row r="269" ht="12.75" outlineLevel="1"/>
    <row r="270" spans="1:9" s="1" customFormat="1" ht="12.75" outlineLevel="2">
      <c r="A270" s="3"/>
      <c r="B270" s="7"/>
      <c r="C270" s="8"/>
      <c r="D270" s="9"/>
      <c r="E270" s="9"/>
      <c r="F270" s="114"/>
      <c r="G270" s="10"/>
      <c r="H270" s="11"/>
      <c r="I270" s="3"/>
    </row>
    <row r="271" spans="1:9" s="1" customFormat="1" ht="12.75" outlineLevel="2">
      <c r="A271" s="3"/>
      <c r="B271" s="7"/>
      <c r="C271" s="8"/>
      <c r="D271" s="9"/>
      <c r="E271" s="9"/>
      <c r="F271" s="114"/>
      <c r="G271" s="10"/>
      <c r="H271" s="11"/>
      <c r="I271" s="3"/>
    </row>
    <row r="272" spans="1:9" s="1" customFormat="1" ht="12.75" outlineLevel="2">
      <c r="A272" s="3"/>
      <c r="B272" s="7"/>
      <c r="C272" s="8"/>
      <c r="D272" s="9"/>
      <c r="E272" s="9"/>
      <c r="F272" s="114"/>
      <c r="G272" s="10"/>
      <c r="H272" s="11"/>
      <c r="I272" s="3"/>
    </row>
    <row r="273" ht="12.75" outlineLevel="2"/>
    <row r="274" ht="12.75" outlineLevel="2"/>
    <row r="275" ht="12.75" outlineLevel="2"/>
    <row r="276" ht="12.75" outlineLevel="2"/>
    <row r="277" ht="12.75" outlineLevel="2"/>
    <row r="278" ht="12.75" outlineLevel="2"/>
    <row r="279" ht="12.75" outlineLevel="1"/>
    <row r="281" ht="12.75" outlineLevel="1"/>
    <row r="282" ht="12.75" outlineLevel="1"/>
    <row r="283" ht="12.75" outlineLevel="2"/>
    <row r="284" ht="12.75" outlineLevel="2"/>
    <row r="285" ht="12.75" outlineLevel="2"/>
    <row r="286" ht="12.75" outlineLevel="2"/>
    <row r="287" ht="12.75" outlineLevel="2"/>
    <row r="288" ht="12.75" outlineLevel="2"/>
    <row r="289" ht="12.75" outlineLevel="2"/>
    <row r="290" ht="12.75" outlineLevel="2"/>
    <row r="291" ht="12.75" outlineLevel="2"/>
    <row r="292" ht="12.75" outlineLevel="2"/>
    <row r="293" spans="1:9" s="1" customFormat="1" ht="12.75" outlineLevel="2">
      <c r="A293" s="3"/>
      <c r="B293" s="7"/>
      <c r="C293" s="8"/>
      <c r="D293" s="9"/>
      <c r="E293" s="9"/>
      <c r="F293" s="114"/>
      <c r="G293" s="10"/>
      <c r="H293" s="11"/>
      <c r="I293" s="3"/>
    </row>
    <row r="294" ht="12.75" outlineLevel="2"/>
    <row r="295" ht="12.75" outlineLevel="1"/>
  </sheetData>
  <sheetProtection password="CAF5" sheet="1" formatCells="0" formatColumns="0" formatRows="0"/>
  <conditionalFormatting sqref="D39:E39 D57:E65536 D1:E1 D40:D53 D3:E12">
    <cfRule type="cellIs" priority="52" dxfId="0" operator="equal" stopIfTrue="1">
      <formula>0</formula>
    </cfRule>
  </conditionalFormatting>
  <conditionalFormatting sqref="F57:H65536 F1:H1 F39:H53 F3:H12 G2:H2">
    <cfRule type="cellIs" priority="53" dxfId="1" operator="equal" stopIfTrue="1">
      <formula>0</formula>
    </cfRule>
  </conditionalFormatting>
  <conditionalFormatting sqref="E35 D20:D35 D13:E17 D19:E19 D37:E38">
    <cfRule type="cellIs" priority="6" dxfId="0" operator="equal" stopIfTrue="1">
      <formula>0</formula>
    </cfRule>
  </conditionalFormatting>
  <conditionalFormatting sqref="F13:H17 G19:H35 F37:H38">
    <cfRule type="cellIs" priority="7" dxfId="1" operator="equal" stopIfTrue="1">
      <formula>0</formula>
    </cfRule>
  </conditionalFormatting>
  <conditionalFormatting sqref="F55:H56">
    <cfRule type="cellIs" priority="4" dxfId="1" operator="equal" stopIfTrue="1">
      <formula>0</formula>
    </cfRule>
  </conditionalFormatting>
  <conditionalFormatting sqref="D55:D56">
    <cfRule type="cellIs" priority="5" dxfId="0" operator="equal" stopIfTrue="1">
      <formula>0</formula>
    </cfRule>
  </conditionalFormatting>
  <conditionalFormatting sqref="G36:H36">
    <cfRule type="cellIs" priority="2" dxfId="1" operator="equal" stopIfTrue="1">
      <formula>0</formula>
    </cfRule>
  </conditionalFormatting>
  <conditionalFormatting sqref="D36">
    <cfRule type="cellIs" priority="3" dxfId="0" operator="equal" stopIfTrue="1">
      <formula>0</formula>
    </cfRule>
  </conditionalFormatting>
  <conditionalFormatting sqref="C18:H18 F19:F36">
    <cfRule type="cellIs" priority="1" dxfId="1" operator="equal" stopIfTrue="1">
      <formula>0</formula>
    </cfRule>
  </conditionalFormatting>
  <printOptions/>
  <pageMargins left="1.6141732283464567" right="0.3937007874015748" top="0.5905511811023623" bottom="0.7874015748031497" header="0.31496062992125984" footer="0.3937007874015748"/>
  <pageSetup horizontalDpi="360" verticalDpi="360" orientation="portrait" paperSize="9" scale="76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SheetLayoutView="100" workbookViewId="0" topLeftCell="A35">
      <selection activeCell="F46" sqref="F46"/>
    </sheetView>
  </sheetViews>
  <sheetFormatPr defaultColWidth="9.140625" defaultRowHeight="12.75" outlineLevelRow="2"/>
  <cols>
    <col min="1" max="1" width="8.7109375" style="3" customWidth="1"/>
    <col min="2" max="2" width="30.7109375" style="7" customWidth="1"/>
    <col min="3" max="3" width="6.7109375" style="8" customWidth="1"/>
    <col min="4" max="4" width="10.7109375" style="9" customWidth="1"/>
    <col min="5" max="5" width="1.7109375" style="9" customWidth="1"/>
    <col min="6" max="6" width="11.7109375" style="114" customWidth="1"/>
    <col min="7" max="7" width="1.7109375" style="10" customWidth="1"/>
    <col min="8" max="8" width="15.7109375" style="11" customWidth="1"/>
    <col min="9" max="16384" width="9.140625" style="3" customWidth="1"/>
  </cols>
  <sheetData>
    <row r="1" spans="4:5" ht="12.75">
      <c r="D1" s="86"/>
      <c r="E1" s="86"/>
    </row>
    <row r="2" spans="1:6" ht="18">
      <c r="A2" s="42" t="s">
        <v>40</v>
      </c>
      <c r="B2" s="42"/>
      <c r="C2" s="42"/>
      <c r="D2" s="42"/>
      <c r="E2" s="42"/>
      <c r="F2" s="115"/>
    </row>
    <row r="3" spans="4:5" ht="12.75">
      <c r="D3" s="86"/>
      <c r="E3" s="86"/>
    </row>
    <row r="4" spans="1:8" s="6" customFormat="1" ht="18">
      <c r="A4" s="42" t="s">
        <v>8</v>
      </c>
      <c r="B4" s="49"/>
      <c r="C4" s="50"/>
      <c r="D4" s="51"/>
      <c r="E4" s="51"/>
      <c r="F4" s="116"/>
      <c r="G4" s="52"/>
      <c r="H4" s="53"/>
    </row>
    <row r="5" spans="1:8" ht="12.75">
      <c r="A5" s="21"/>
      <c r="B5" s="45"/>
      <c r="C5" s="46"/>
      <c r="D5" s="47"/>
      <c r="E5" s="47"/>
      <c r="F5" s="117"/>
      <c r="G5" s="48"/>
      <c r="H5" s="27"/>
    </row>
    <row r="6" spans="1:8" ht="13.5" thickBot="1">
      <c r="A6" s="21"/>
      <c r="B6" s="45"/>
      <c r="C6" s="46"/>
      <c r="D6" s="47"/>
      <c r="E6" s="47"/>
      <c r="F6" s="117"/>
      <c r="G6" s="48"/>
      <c r="H6" s="27"/>
    </row>
    <row r="7" spans="1:8" s="1" customFormat="1" ht="26.25" thickBot="1">
      <c r="A7" s="54" t="s">
        <v>3</v>
      </c>
      <c r="B7" s="54" t="s">
        <v>1</v>
      </c>
      <c r="C7" s="55" t="s">
        <v>2</v>
      </c>
      <c r="D7" s="56" t="s">
        <v>9</v>
      </c>
      <c r="E7" s="56"/>
      <c r="F7" s="118" t="s">
        <v>7</v>
      </c>
      <c r="G7" s="57"/>
      <c r="H7" s="58" t="s">
        <v>10</v>
      </c>
    </row>
    <row r="8" spans="1:8" s="1" customFormat="1" ht="12.75">
      <c r="A8" s="59"/>
      <c r="B8" s="59"/>
      <c r="C8" s="60"/>
      <c r="D8" s="61"/>
      <c r="E8" s="61"/>
      <c r="F8" s="119"/>
      <c r="G8" s="62"/>
      <c r="H8" s="63"/>
    </row>
    <row r="9" spans="1:8" ht="89.25" outlineLevel="1">
      <c r="A9" s="112">
        <v>1</v>
      </c>
      <c r="B9" s="103" t="s">
        <v>23</v>
      </c>
      <c r="C9" s="104" t="s">
        <v>22</v>
      </c>
      <c r="D9" s="105">
        <v>1</v>
      </c>
      <c r="E9" s="105"/>
      <c r="F9" s="120"/>
      <c r="G9" s="106"/>
      <c r="H9" s="106">
        <f>F9*D9</f>
        <v>0</v>
      </c>
    </row>
    <row r="10" spans="1:8" ht="13.5" outlineLevel="1" thickBot="1">
      <c r="A10" s="77"/>
      <c r="B10" s="78"/>
      <c r="C10" s="79"/>
      <c r="D10" s="80"/>
      <c r="E10" s="80"/>
      <c r="F10" s="121"/>
      <c r="G10" s="81"/>
      <c r="H10" s="81"/>
    </row>
    <row r="11" spans="1:8" ht="16.5" outlineLevel="1" thickBot="1">
      <c r="A11" s="21"/>
      <c r="B11" s="93"/>
      <c r="C11" s="94"/>
      <c r="D11" s="88"/>
      <c r="E11" s="88"/>
      <c r="F11" s="122" t="s">
        <v>0</v>
      </c>
      <c r="G11" s="82"/>
      <c r="H11" s="83">
        <f>SUM(H9:H10)</f>
        <v>0</v>
      </c>
    </row>
    <row r="12" ht="12.75" outlineLevel="1"/>
    <row r="13" spans="1:8" ht="18" outlineLevel="1">
      <c r="A13" s="68" t="s">
        <v>36</v>
      </c>
      <c r="B13" s="34"/>
      <c r="C13" s="71"/>
      <c r="D13" s="35"/>
      <c r="E13" s="72"/>
      <c r="F13" s="123"/>
      <c r="G13" s="70"/>
      <c r="H13" s="70"/>
    </row>
    <row r="14" spans="1:8" ht="15.75" outlineLevel="1">
      <c r="A14" s="73"/>
      <c r="B14" s="34"/>
      <c r="C14" s="71"/>
      <c r="D14" s="35"/>
      <c r="E14" s="72"/>
      <c r="F14" s="123"/>
      <c r="G14" s="70"/>
      <c r="H14" s="70"/>
    </row>
    <row r="15" spans="1:8" ht="13.5" outlineLevel="1" thickBot="1">
      <c r="A15" s="67"/>
      <c r="B15" s="34"/>
      <c r="C15" s="71"/>
      <c r="D15" s="35"/>
      <c r="E15" s="72"/>
      <c r="F15" s="123"/>
      <c r="G15" s="70"/>
      <c r="H15" s="70"/>
    </row>
    <row r="16" spans="1:8" ht="26.25" outlineLevel="1" thickBot="1">
      <c r="A16" s="38" t="s">
        <v>3</v>
      </c>
      <c r="B16" s="38" t="s">
        <v>1</v>
      </c>
      <c r="C16" s="39" t="s">
        <v>2</v>
      </c>
      <c r="D16" s="38" t="s">
        <v>9</v>
      </c>
      <c r="E16" s="38"/>
      <c r="F16" s="124" t="s">
        <v>7</v>
      </c>
      <c r="G16" s="38"/>
      <c r="H16" s="38" t="s">
        <v>10</v>
      </c>
    </row>
    <row r="17" spans="1:8" ht="12.75" outlineLevel="1">
      <c r="A17" s="17"/>
      <c r="B17" s="15"/>
      <c r="C17" s="16"/>
      <c r="D17" s="16"/>
      <c r="E17" s="12"/>
      <c r="F17" s="125"/>
      <c r="G17" s="89"/>
      <c r="H17" s="89"/>
    </row>
    <row r="18" spans="1:8" ht="38.25" outlineLevel="1">
      <c r="A18" s="74">
        <v>1</v>
      </c>
      <c r="B18" s="75" t="s">
        <v>42</v>
      </c>
      <c r="C18" s="98" t="s">
        <v>27</v>
      </c>
      <c r="D18" s="98">
        <v>630</v>
      </c>
      <c r="E18" s="98"/>
      <c r="F18" s="126"/>
      <c r="G18" s="98"/>
      <c r="H18" s="98">
        <f>D18*F18</f>
        <v>0</v>
      </c>
    </row>
    <row r="19" spans="1:8" ht="12.75" outlineLevel="1">
      <c r="A19" s="17"/>
      <c r="B19" s="15"/>
      <c r="C19" s="16"/>
      <c r="D19" s="16"/>
      <c r="E19" s="12"/>
      <c r="F19" s="126"/>
      <c r="G19" s="89"/>
      <c r="H19" s="89"/>
    </row>
    <row r="20" spans="1:8" ht="114.75" outlineLevel="1">
      <c r="A20" s="67">
        <v>2</v>
      </c>
      <c r="B20" s="107" t="s">
        <v>24</v>
      </c>
      <c r="C20" s="96" t="s">
        <v>14</v>
      </c>
      <c r="D20" s="97">
        <v>13</v>
      </c>
      <c r="E20" s="72"/>
      <c r="F20" s="126"/>
      <c r="G20" s="108"/>
      <c r="H20" s="98">
        <f>D20*F20</f>
        <v>0</v>
      </c>
    </row>
    <row r="21" spans="1:8" ht="12.75" outlineLevel="1">
      <c r="A21" s="67"/>
      <c r="B21" s="107"/>
      <c r="C21" s="96"/>
      <c r="D21" s="97"/>
      <c r="E21" s="72"/>
      <c r="F21" s="126"/>
      <c r="G21" s="108"/>
      <c r="H21" s="98"/>
    </row>
    <row r="22" spans="1:8" ht="63.75" outlineLevel="1">
      <c r="A22" s="67">
        <v>3</v>
      </c>
      <c r="B22" s="107" t="s">
        <v>25</v>
      </c>
      <c r="C22" s="96" t="s">
        <v>14</v>
      </c>
      <c r="D22" s="97">
        <v>13</v>
      </c>
      <c r="E22" s="72"/>
      <c r="F22" s="126"/>
      <c r="G22" s="108"/>
      <c r="H22" s="98">
        <f>D22*F22</f>
        <v>0</v>
      </c>
    </row>
    <row r="23" spans="1:8" ht="12.75" outlineLevel="1">
      <c r="A23" s="67"/>
      <c r="B23" s="107"/>
      <c r="C23" s="96"/>
      <c r="D23" s="97"/>
      <c r="E23" s="72"/>
      <c r="F23" s="126"/>
      <c r="G23" s="108"/>
      <c r="H23" s="98"/>
    </row>
    <row r="24" spans="1:8" ht="153" outlineLevel="1">
      <c r="A24" s="67">
        <v>4</v>
      </c>
      <c r="B24" s="99" t="s">
        <v>26</v>
      </c>
      <c r="C24" s="96" t="s">
        <v>27</v>
      </c>
      <c r="D24" s="97">
        <v>430</v>
      </c>
      <c r="E24" s="72"/>
      <c r="F24" s="126"/>
      <c r="G24" s="108"/>
      <c r="H24" s="98">
        <f>D24*F24</f>
        <v>0</v>
      </c>
    </row>
    <row r="25" spans="1:8" ht="12.75" outlineLevel="1">
      <c r="A25" s="67"/>
      <c r="B25" s="99"/>
      <c r="C25" s="96"/>
      <c r="D25" s="97"/>
      <c r="E25" s="72"/>
      <c r="F25" s="126"/>
      <c r="G25" s="108"/>
      <c r="H25" s="98"/>
    </row>
    <row r="26" spans="1:8" ht="153" outlineLevel="1">
      <c r="A26" s="67">
        <v>5</v>
      </c>
      <c r="B26" s="99" t="s">
        <v>28</v>
      </c>
      <c r="C26" s="96" t="s">
        <v>27</v>
      </c>
      <c r="D26" s="97">
        <v>25</v>
      </c>
      <c r="E26" s="72"/>
      <c r="F26" s="126"/>
      <c r="G26" s="108"/>
      <c r="H26" s="98">
        <f>D26*F26</f>
        <v>0</v>
      </c>
    </row>
    <row r="27" spans="1:8" ht="12.75" outlineLevel="2">
      <c r="A27" s="67"/>
      <c r="B27" s="99"/>
      <c r="C27" s="96"/>
      <c r="D27" s="97"/>
      <c r="E27" s="72"/>
      <c r="F27" s="126"/>
      <c r="G27" s="108"/>
      <c r="H27" s="98"/>
    </row>
    <row r="28" spans="1:8" ht="153" outlineLevel="2">
      <c r="A28" s="67">
        <v>6</v>
      </c>
      <c r="B28" s="99" t="s">
        <v>41</v>
      </c>
      <c r="C28" s="96" t="s">
        <v>27</v>
      </c>
      <c r="D28" s="97">
        <v>80</v>
      </c>
      <c r="E28" s="72"/>
      <c r="F28" s="126"/>
      <c r="G28" s="108"/>
      <c r="H28" s="98">
        <f>D28*F28</f>
        <v>0</v>
      </c>
    </row>
    <row r="29" spans="1:8" ht="12.75" outlineLevel="2">
      <c r="A29" s="67"/>
      <c r="B29" s="99"/>
      <c r="C29" s="96"/>
      <c r="D29" s="97"/>
      <c r="E29" s="72"/>
      <c r="F29" s="126"/>
      <c r="G29" s="108"/>
      <c r="H29" s="98"/>
    </row>
    <row r="30" spans="1:8" ht="153" outlineLevel="2">
      <c r="A30" s="67">
        <v>7</v>
      </c>
      <c r="B30" s="99" t="s">
        <v>29</v>
      </c>
      <c r="C30" s="96" t="s">
        <v>27</v>
      </c>
      <c r="D30" s="97">
        <v>95</v>
      </c>
      <c r="E30" s="72"/>
      <c r="F30" s="126"/>
      <c r="G30" s="108"/>
      <c r="H30" s="98">
        <f>D30*F30</f>
        <v>0</v>
      </c>
    </row>
    <row r="31" spans="1:8" ht="12.75" outlineLevel="2">
      <c r="A31" s="67"/>
      <c r="B31" s="99"/>
      <c r="C31" s="96"/>
      <c r="D31" s="97"/>
      <c r="E31" s="72"/>
      <c r="F31" s="126"/>
      <c r="G31" s="108"/>
      <c r="H31" s="98"/>
    </row>
    <row r="32" spans="1:8" ht="38.25" outlineLevel="1">
      <c r="A32" s="64">
        <v>8</v>
      </c>
      <c r="B32" s="65" t="s">
        <v>34</v>
      </c>
      <c r="C32" s="36" t="s">
        <v>14</v>
      </c>
      <c r="D32" s="30">
        <v>1</v>
      </c>
      <c r="E32" s="20"/>
      <c r="F32" s="126"/>
      <c r="G32" s="37"/>
      <c r="H32" s="37">
        <f>F32*D32</f>
        <v>0</v>
      </c>
    </row>
    <row r="33" spans="1:8" ht="13.5" outlineLevel="2" thickBot="1">
      <c r="A33" s="87"/>
      <c r="B33" s="32"/>
      <c r="C33" s="33"/>
      <c r="D33" s="33"/>
      <c r="E33" s="90"/>
      <c r="F33" s="127"/>
      <c r="G33" s="91"/>
      <c r="H33" s="91"/>
    </row>
    <row r="34" spans="1:8" ht="16.5" outlineLevel="2" thickBot="1">
      <c r="A34" s="18"/>
      <c r="B34" s="14"/>
      <c r="C34" s="19"/>
      <c r="D34" s="2"/>
      <c r="E34" s="3"/>
      <c r="F34" s="128" t="s">
        <v>0</v>
      </c>
      <c r="G34" s="101"/>
      <c r="H34" s="100">
        <f>SUM(H17:H33)</f>
        <v>0</v>
      </c>
    </row>
    <row r="35" ht="12.75" outlineLevel="2"/>
    <row r="36" spans="1:8" ht="18" outlineLevel="2">
      <c r="A36" s="66" t="s">
        <v>37</v>
      </c>
      <c r="B36" s="65"/>
      <c r="C36" s="36"/>
      <c r="D36" s="36"/>
      <c r="E36" s="21"/>
      <c r="F36" s="129"/>
      <c r="G36" s="5"/>
      <c r="H36" s="5"/>
    </row>
    <row r="37" spans="1:8" ht="16.5" outlineLevel="2" thickBot="1">
      <c r="A37" s="69"/>
      <c r="B37" s="65"/>
      <c r="C37" s="36"/>
      <c r="D37" s="36"/>
      <c r="E37" s="21"/>
      <c r="F37" s="129"/>
      <c r="G37" s="5"/>
      <c r="H37" s="5"/>
    </row>
    <row r="38" spans="1:8" ht="26.25" outlineLevel="2" thickBot="1">
      <c r="A38" s="38" t="s">
        <v>3</v>
      </c>
      <c r="B38" s="38" t="s">
        <v>1</v>
      </c>
      <c r="C38" s="39" t="s">
        <v>2</v>
      </c>
      <c r="D38" s="38" t="s">
        <v>9</v>
      </c>
      <c r="E38" s="38"/>
      <c r="F38" s="124" t="s">
        <v>7</v>
      </c>
      <c r="G38" s="38"/>
      <c r="H38" s="38" t="s">
        <v>10</v>
      </c>
    </row>
    <row r="39" spans="1:8" ht="12.75" outlineLevel="2">
      <c r="A39" s="64"/>
      <c r="B39" s="65"/>
      <c r="C39" s="36"/>
      <c r="D39" s="36"/>
      <c r="E39" s="21"/>
      <c r="F39" s="129"/>
      <c r="G39" s="5"/>
      <c r="H39" s="5"/>
    </row>
    <row r="40" spans="1:8" ht="12.75" outlineLevel="2">
      <c r="A40" s="64">
        <v>1</v>
      </c>
      <c r="B40" s="65" t="s">
        <v>11</v>
      </c>
      <c r="C40" s="36" t="s">
        <v>5</v>
      </c>
      <c r="D40" s="36">
        <v>20</v>
      </c>
      <c r="E40" s="21"/>
      <c r="F40" s="133">
        <v>42</v>
      </c>
      <c r="G40" s="37"/>
      <c r="H40" s="37">
        <f>F40*D40</f>
        <v>840</v>
      </c>
    </row>
    <row r="41" spans="1:8" ht="36" outlineLevel="2">
      <c r="A41" s="64"/>
      <c r="B41" s="113" t="s">
        <v>48</v>
      </c>
      <c r="C41" s="36"/>
      <c r="D41" s="36"/>
      <c r="E41" s="21"/>
      <c r="F41" s="133"/>
      <c r="G41" s="37"/>
      <c r="H41" s="37"/>
    </row>
    <row r="42" spans="1:8" ht="12.75" outlineLevel="2">
      <c r="A42" s="18"/>
      <c r="B42" s="14"/>
      <c r="C42" s="2"/>
      <c r="D42" s="2"/>
      <c r="E42" s="3"/>
      <c r="F42" s="134"/>
      <c r="G42" s="13"/>
      <c r="H42" s="13"/>
    </row>
    <row r="43" spans="1:8" ht="25.5" outlineLevel="2">
      <c r="A43" s="64">
        <v>2</v>
      </c>
      <c r="B43" s="76" t="s">
        <v>20</v>
      </c>
      <c r="C43" s="36" t="s">
        <v>5</v>
      </c>
      <c r="D43" s="36">
        <v>20</v>
      </c>
      <c r="E43" s="21"/>
      <c r="F43" s="133">
        <v>41</v>
      </c>
      <c r="G43" s="37"/>
      <c r="H43" s="37">
        <f>F43*D43</f>
        <v>820</v>
      </c>
    </row>
    <row r="44" spans="1:8" ht="48" outlineLevel="2">
      <c r="A44" s="64"/>
      <c r="B44" s="113" t="s">
        <v>49</v>
      </c>
      <c r="C44" s="36"/>
      <c r="D44" s="36"/>
      <c r="E44" s="21"/>
      <c r="F44" s="130"/>
      <c r="G44" s="37"/>
      <c r="H44" s="37"/>
    </row>
    <row r="45" spans="1:8" ht="12.75" outlineLevel="2">
      <c r="A45" s="18"/>
      <c r="B45" s="92"/>
      <c r="C45" s="2"/>
      <c r="D45" s="2"/>
      <c r="E45" s="3"/>
      <c r="F45" s="131"/>
      <c r="G45" s="13"/>
      <c r="H45" s="13"/>
    </row>
    <row r="46" spans="1:8" ht="38.25" outlineLevel="2">
      <c r="A46" s="64">
        <v>3</v>
      </c>
      <c r="B46" s="76" t="s">
        <v>43</v>
      </c>
      <c r="C46" s="36" t="s">
        <v>13</v>
      </c>
      <c r="D46" s="36">
        <v>630</v>
      </c>
      <c r="E46" s="3"/>
      <c r="F46" s="130"/>
      <c r="G46" s="37"/>
      <c r="H46" s="37">
        <f>D46*F46</f>
        <v>0</v>
      </c>
    </row>
    <row r="47" spans="1:8" ht="12.75" outlineLevel="2">
      <c r="A47" s="18"/>
      <c r="B47" s="92"/>
      <c r="C47" s="2"/>
      <c r="D47" s="2"/>
      <c r="E47" s="3"/>
      <c r="F47" s="131"/>
      <c r="G47" s="13"/>
      <c r="H47" s="13"/>
    </row>
    <row r="48" spans="1:8" ht="12.75" outlineLevel="2">
      <c r="A48" s="64">
        <v>4</v>
      </c>
      <c r="B48" s="65" t="s">
        <v>47</v>
      </c>
      <c r="C48" s="36" t="s">
        <v>14</v>
      </c>
      <c r="D48" s="30">
        <v>1</v>
      </c>
      <c r="E48" s="20"/>
      <c r="F48" s="130"/>
      <c r="G48" s="37"/>
      <c r="H48" s="37">
        <f>F48*D48</f>
        <v>0</v>
      </c>
    </row>
    <row r="49" spans="1:8" ht="12.75" outlineLevel="2">
      <c r="A49" s="64"/>
      <c r="B49" s="65"/>
      <c r="C49" s="36"/>
      <c r="D49" s="30"/>
      <c r="E49" s="20"/>
      <c r="F49" s="130"/>
      <c r="G49" s="37"/>
      <c r="H49" s="37"/>
    </row>
    <row r="50" spans="1:8" ht="13.5" thickBot="1">
      <c r="A50" s="18"/>
      <c r="B50" s="14"/>
      <c r="C50" s="2"/>
      <c r="D50" s="16"/>
      <c r="E50" s="12"/>
      <c r="F50" s="131"/>
      <c r="G50" s="13"/>
      <c r="H50" s="13"/>
    </row>
    <row r="51" spans="1:8" ht="16.5" outlineLevel="1" thickBot="1">
      <c r="A51" s="64"/>
      <c r="B51" s="65"/>
      <c r="C51" s="36"/>
      <c r="D51" s="36"/>
      <c r="E51" s="21"/>
      <c r="F51" s="132" t="s">
        <v>0</v>
      </c>
      <c r="G51" s="44"/>
      <c r="H51" s="43">
        <f>SUM(H39:H50)</f>
        <v>1660</v>
      </c>
    </row>
    <row r="52" ht="12.75" outlineLevel="1"/>
    <row r="53" ht="12.75" outlineLevel="2"/>
    <row r="54" ht="12.75" outlineLevel="2"/>
    <row r="55" ht="12.75" outlineLevel="2"/>
    <row r="56" ht="12.75" outlineLevel="2"/>
    <row r="57" ht="12.75" outlineLevel="2"/>
    <row r="58" ht="12.75" outlineLevel="2"/>
    <row r="59" ht="13.5" customHeight="1" outlineLevel="2"/>
    <row r="60" ht="12.75" outlineLevel="2"/>
    <row r="61" ht="13.5" customHeight="1" outlineLevel="2"/>
    <row r="62" ht="12.75" outlineLevel="2"/>
    <row r="63" ht="13.5" customHeight="1" outlineLevel="2"/>
    <row r="64" ht="12.75" outlineLevel="2"/>
    <row r="65" ht="12.75" outlineLevel="2"/>
    <row r="66" ht="12.75" outlineLevel="2"/>
    <row r="67" ht="13.5" customHeight="1" outlineLevel="2"/>
    <row r="68" ht="12.75" outlineLevel="2"/>
    <row r="69" ht="12.75" outlineLevel="2"/>
    <row r="70" ht="12.75" outlineLevel="2"/>
    <row r="71" ht="12.75" outlineLevel="2"/>
    <row r="72" ht="12.75" outlineLevel="2"/>
    <row r="73" ht="12.75" outlineLevel="2"/>
    <row r="74" ht="12.75" outlineLevel="2"/>
    <row r="75" ht="12.75" outlineLevel="2"/>
    <row r="76" ht="12.75" outlineLevel="2"/>
    <row r="77" ht="12.75" outlineLevel="2"/>
    <row r="78" ht="12.75" outlineLevel="2"/>
    <row r="79" ht="12.75" outlineLevel="2"/>
    <row r="80" ht="12.75" outlineLevel="2"/>
    <row r="81" ht="12.75" outlineLevel="1"/>
    <row r="82" ht="12.75" customHeight="1" outlineLevel="1"/>
    <row r="84" ht="12.75" outlineLevel="1"/>
    <row r="85" ht="12.75" outlineLevel="1"/>
    <row r="86" spans="1:9" s="1" customFormat="1" ht="12.75" outlineLevel="2">
      <c r="A86" s="3"/>
      <c r="B86" s="7"/>
      <c r="C86" s="8"/>
      <c r="D86" s="9"/>
      <c r="E86" s="9"/>
      <c r="F86" s="114"/>
      <c r="G86" s="10"/>
      <c r="H86" s="11"/>
      <c r="I86" s="3"/>
    </row>
    <row r="87" ht="12.75" outlineLevel="2"/>
    <row r="88" ht="12.75" outlineLevel="2"/>
    <row r="89" ht="12.75" outlineLevel="2"/>
    <row r="90" ht="12.75" outlineLevel="2"/>
    <row r="91" ht="12.75" outlineLevel="2"/>
    <row r="92" ht="12.75" outlineLevel="2"/>
    <row r="93" ht="12.75" outlineLevel="2"/>
    <row r="94" ht="12.75" outlineLevel="2"/>
    <row r="95" ht="12.75" outlineLevel="2"/>
    <row r="96" ht="12.75" outlineLevel="2"/>
    <row r="97" ht="12.75" outlineLevel="2"/>
    <row r="98" ht="12.75" outlineLevel="2"/>
    <row r="99" ht="12.75" outlineLevel="2"/>
    <row r="100" ht="12.75" outlineLevel="2"/>
    <row r="101" ht="12.75" outlineLevel="2"/>
    <row r="102" ht="12.75" outlineLevel="2"/>
    <row r="103" ht="12.75" outlineLevel="2"/>
    <row r="104" ht="12.75" outlineLevel="2"/>
    <row r="105" ht="12.75" outlineLevel="2"/>
    <row r="106" ht="12.75" outlineLevel="2"/>
    <row r="107" ht="12.75" outlineLevel="2"/>
    <row r="108" ht="38.25" customHeight="1" outlineLevel="2"/>
    <row r="109" ht="12.75" outlineLevel="2"/>
    <row r="110" ht="38.25" customHeight="1" outlineLevel="2"/>
    <row r="111" ht="12.75" outlineLevel="2"/>
    <row r="112" ht="38.25" customHeight="1" outlineLevel="2"/>
    <row r="113" ht="12.75" outlineLevel="2"/>
    <row r="114" ht="27" customHeight="1" outlineLevel="2"/>
    <row r="115" ht="12.75" outlineLevel="2"/>
    <row r="116" ht="12.75" outlineLevel="2"/>
    <row r="117" ht="12.75" outlineLevel="2"/>
    <row r="118" ht="12.75" outlineLevel="2"/>
    <row r="119" ht="12.75" outlineLevel="2"/>
    <row r="120" ht="12.75" outlineLevel="2"/>
    <row r="121" ht="12.75" outlineLevel="2"/>
    <row r="122" ht="24.75" customHeight="1" outlineLevel="2"/>
    <row r="123" ht="12.75" outlineLevel="2"/>
    <row r="124" ht="12.75" outlineLevel="2"/>
    <row r="125" ht="12.75" outlineLevel="2"/>
    <row r="126" ht="25.5" customHeight="1" outlineLevel="2"/>
    <row r="127" ht="12.75" outlineLevel="2"/>
    <row r="128" ht="27.75" customHeight="1" outlineLevel="2"/>
    <row r="129" ht="12.75" outlineLevel="2"/>
    <row r="130" ht="27" customHeight="1" outlineLevel="2"/>
    <row r="131" ht="12.75" outlineLevel="2"/>
    <row r="132" ht="12.75" outlineLevel="2"/>
    <row r="133" ht="12.75" outlineLevel="2"/>
    <row r="134" ht="12.75" outlineLevel="2"/>
    <row r="135" ht="12.75" outlineLevel="2"/>
    <row r="136" ht="12.75" outlineLevel="2"/>
    <row r="137" ht="12.75" outlineLevel="2"/>
    <row r="138" ht="12.75" outlineLevel="2"/>
    <row r="139" ht="12.75" outlineLevel="2"/>
    <row r="140" ht="12.75" outlineLevel="2"/>
    <row r="141" ht="12.75" outlineLevel="2"/>
    <row r="142" ht="12.75" outlineLevel="2"/>
    <row r="143" ht="12.75" outlineLevel="2"/>
    <row r="144" ht="12.75" outlineLevel="2"/>
    <row r="145" ht="12.75" outlineLevel="1"/>
    <row r="147" ht="12.75" outlineLevel="1"/>
    <row r="148" ht="12.75" outlineLevel="1"/>
    <row r="149" ht="12.75" outlineLevel="2"/>
    <row r="150" ht="12.75" outlineLevel="2"/>
    <row r="151" ht="12.75" outlineLevel="2"/>
    <row r="152" ht="12.75" outlineLevel="2"/>
    <row r="153" ht="25.5" customHeight="1" outlineLevel="2"/>
    <row r="154" ht="12.75" outlineLevel="2"/>
    <row r="155" ht="25.5" customHeight="1" outlineLevel="2"/>
    <row r="156" ht="12.75" outlineLevel="2"/>
    <row r="157" ht="12.75" outlineLevel="2"/>
    <row r="158" ht="12.75" outlineLevel="2"/>
    <row r="159" ht="12.75" outlineLevel="2"/>
    <row r="160" ht="12.75" outlineLevel="2"/>
    <row r="161" ht="12.75" outlineLevel="2"/>
    <row r="162" ht="12.75" outlineLevel="2"/>
    <row r="163" ht="12.75" outlineLevel="2"/>
    <row r="164" ht="12.75" outlineLevel="2"/>
    <row r="165" ht="12.75" outlineLevel="2"/>
    <row r="166" ht="12.75" outlineLevel="2"/>
    <row r="167" ht="12.75" outlineLevel="2"/>
    <row r="168" ht="25.5" customHeight="1" outlineLevel="2"/>
    <row r="169" ht="12.75" outlineLevel="2"/>
    <row r="170" ht="12.75" outlineLevel="2"/>
    <row r="171" ht="12.75" outlineLevel="2"/>
    <row r="172" ht="12.75" outlineLevel="2"/>
    <row r="173" ht="12.75" outlineLevel="2"/>
    <row r="174" ht="12.75" outlineLevel="2"/>
    <row r="175" ht="12.75" outlineLevel="2"/>
    <row r="176" ht="12.75" outlineLevel="2"/>
    <row r="177" ht="12.75" outlineLevel="2"/>
    <row r="178" ht="12.75" outlineLevel="2"/>
    <row r="179" ht="12.75" outlineLevel="2"/>
    <row r="180" ht="12.75" outlineLevel="2"/>
    <row r="181" ht="12.75" outlineLevel="2"/>
    <row r="182" ht="12.75" outlineLevel="2"/>
    <row r="183" ht="12.75" outlineLevel="2"/>
    <row r="184" ht="12.75" outlineLevel="2"/>
    <row r="185" ht="12.75" outlineLevel="2"/>
    <row r="186" ht="12.75" outlineLevel="2"/>
    <row r="187" ht="12.75" outlineLevel="2"/>
    <row r="188" ht="12.75" outlineLevel="2"/>
    <row r="189" ht="12.75" outlineLevel="2"/>
    <row r="190" ht="12.75" outlineLevel="2"/>
    <row r="191" ht="12.75" outlineLevel="2"/>
    <row r="192" ht="26.25" customHeight="1" outlineLevel="2"/>
    <row r="193" ht="12.75" outlineLevel="2"/>
    <row r="194" ht="31.5" customHeight="1" outlineLevel="2"/>
    <row r="195" ht="12.75" outlineLevel="2"/>
    <row r="196" ht="12.75" outlineLevel="2"/>
    <row r="197" ht="12.75" outlineLevel="2"/>
    <row r="198" ht="12.75" outlineLevel="2"/>
    <row r="199" ht="12.75" outlineLevel="2"/>
    <row r="200" ht="12.75" outlineLevel="2"/>
    <row r="201" ht="12.75" outlineLevel="2"/>
    <row r="202" ht="12.75" outlineLevel="2"/>
    <row r="203" ht="12.75" outlineLevel="2"/>
    <row r="204" ht="12.75" outlineLevel="2"/>
    <row r="205" ht="12.75" outlineLevel="2"/>
    <row r="206" ht="12.75" outlineLevel="2"/>
    <row r="207" ht="12.75" outlineLevel="2"/>
    <row r="208" ht="12.75" outlineLevel="2"/>
    <row r="209" ht="12.75" outlineLevel="2"/>
    <row r="210" ht="12.75" outlineLevel="1"/>
    <row r="213" ht="12.75" outlineLevel="1"/>
    <row r="214" ht="12.75" outlineLevel="1"/>
    <row r="215" ht="41.25" customHeight="1" outlineLevel="2"/>
    <row r="216" ht="12.75" outlineLevel="2"/>
    <row r="217" ht="12.75" outlineLevel="2"/>
    <row r="218" ht="12.75" outlineLevel="2"/>
    <row r="219" ht="12.75" outlineLevel="2"/>
    <row r="220" ht="12.75" outlineLevel="2"/>
    <row r="221" ht="12.75" outlineLevel="2"/>
    <row r="222" ht="12.75" outlineLevel="2"/>
    <row r="223" ht="12.75" outlineLevel="2"/>
    <row r="224" ht="12.75" outlineLevel="2"/>
    <row r="225" ht="12.75" outlineLevel="2"/>
    <row r="226" ht="12.75" outlineLevel="2"/>
    <row r="227" ht="12.75" outlineLevel="2"/>
    <row r="228" ht="12.75" outlineLevel="2"/>
    <row r="229" ht="12.75" outlineLevel="2"/>
    <row r="230" ht="12.75" outlineLevel="2"/>
    <row r="231" ht="12.75" outlineLevel="2"/>
    <row r="232" ht="12.75" outlineLevel="1"/>
    <row r="234" ht="12.75" outlineLevel="1"/>
    <row r="235" ht="12.75" outlineLevel="1"/>
    <row r="236" ht="12.75" outlineLevel="2"/>
    <row r="237" ht="12.75" outlineLevel="2"/>
    <row r="238" ht="12.75" outlineLevel="2"/>
    <row r="239" ht="12.75" outlineLevel="2"/>
    <row r="240" ht="12.75" outlineLevel="2"/>
    <row r="241" ht="12.75" outlineLevel="2"/>
    <row r="242" ht="12.75" outlineLevel="2"/>
    <row r="243" ht="12.75" outlineLevel="2"/>
    <row r="244" ht="12.75" outlineLevel="2"/>
    <row r="245" ht="12.75" outlineLevel="2"/>
    <row r="246" ht="12.75" outlineLevel="2"/>
    <row r="247" ht="12.75" outlineLevel="2"/>
    <row r="248" ht="12.75" outlineLevel="2"/>
    <row r="249" ht="12.75" outlineLevel="2"/>
    <row r="250" ht="12.75" outlineLevel="2"/>
    <row r="251" ht="12.75" outlineLevel="2"/>
    <row r="252" ht="12.75" outlineLevel="2"/>
    <row r="253" ht="12.75" outlineLevel="2"/>
    <row r="254" ht="12.75" outlineLevel="2"/>
    <row r="255" ht="12.75" outlineLevel="2"/>
    <row r="256" ht="12.75" outlineLevel="2"/>
    <row r="257" ht="12.75" outlineLevel="2"/>
    <row r="258" ht="12.75" outlineLevel="2"/>
    <row r="259" ht="12.75" outlineLevel="2"/>
    <row r="260" ht="12.75" outlineLevel="2"/>
    <row r="261" ht="12.75" outlineLevel="1"/>
    <row r="263" ht="12.75" outlineLevel="1"/>
    <row r="264" ht="12.75" outlineLevel="1"/>
    <row r="265" spans="1:9" s="1" customFormat="1" ht="12.75" outlineLevel="2">
      <c r="A265" s="3"/>
      <c r="B265" s="7"/>
      <c r="C265" s="8"/>
      <c r="D265" s="9"/>
      <c r="E265" s="9"/>
      <c r="F265" s="114"/>
      <c r="G265" s="10"/>
      <c r="H265" s="11"/>
      <c r="I265" s="3"/>
    </row>
    <row r="266" spans="1:9" s="1" customFormat="1" ht="12.75" outlineLevel="2">
      <c r="A266" s="3"/>
      <c r="B266" s="7"/>
      <c r="C266" s="8"/>
      <c r="D266" s="9"/>
      <c r="E266" s="9"/>
      <c r="F266" s="114"/>
      <c r="G266" s="10"/>
      <c r="H266" s="11"/>
      <c r="I266" s="3"/>
    </row>
    <row r="267" spans="1:9" s="1" customFormat="1" ht="12.75" outlineLevel="2">
      <c r="A267" s="3"/>
      <c r="B267" s="7"/>
      <c r="C267" s="8"/>
      <c r="D267" s="9"/>
      <c r="E267" s="9"/>
      <c r="F267" s="114"/>
      <c r="G267" s="10"/>
      <c r="H267" s="11"/>
      <c r="I267" s="3"/>
    </row>
    <row r="268" ht="12.75" outlineLevel="2"/>
    <row r="269" ht="12.75" outlineLevel="2"/>
    <row r="270" ht="12.75" outlineLevel="2"/>
    <row r="271" ht="12.75" outlineLevel="2"/>
    <row r="272" ht="12.75" outlineLevel="2"/>
    <row r="273" ht="12.75" outlineLevel="2"/>
    <row r="274" ht="12.75" outlineLevel="1"/>
    <row r="276" ht="12.75" outlineLevel="1"/>
    <row r="277" ht="12.75" outlineLevel="1"/>
    <row r="278" ht="12.75" outlineLevel="2"/>
    <row r="279" ht="12.75" outlineLevel="2"/>
    <row r="280" ht="12.75" outlineLevel="2"/>
    <row r="281" ht="12.75" outlineLevel="2"/>
    <row r="282" ht="12.75" outlineLevel="2"/>
    <row r="283" ht="12.75" outlineLevel="2"/>
    <row r="284" ht="12.75" outlineLevel="2"/>
    <row r="285" ht="12.75" outlineLevel="2"/>
    <row r="286" ht="12.75" outlineLevel="2"/>
    <row r="287" ht="12.75" outlineLevel="2"/>
    <row r="288" spans="1:9" s="1" customFormat="1" ht="12.75" outlineLevel="2">
      <c r="A288" s="3"/>
      <c r="B288" s="7"/>
      <c r="C288" s="8"/>
      <c r="D288" s="9"/>
      <c r="E288" s="9"/>
      <c r="F288" s="114"/>
      <c r="G288" s="10"/>
      <c r="H288" s="11"/>
      <c r="I288" s="3"/>
    </row>
    <row r="289" ht="12.75" outlineLevel="2"/>
    <row r="290" ht="12.75" outlineLevel="1"/>
  </sheetData>
  <sheetProtection password="CAF5" sheet="1" formatCells="0" formatColumns="0" formatRows="0"/>
  <conditionalFormatting sqref="D20:D23 D33:E34">
    <cfRule type="cellIs" priority="6" dxfId="0" operator="equal" stopIfTrue="1">
      <formula>0</formula>
    </cfRule>
  </conditionalFormatting>
  <conditionalFormatting sqref="G20:H23 F33:H34">
    <cfRule type="cellIs" priority="7" dxfId="1" operator="equal" stopIfTrue="1">
      <formula>0</formula>
    </cfRule>
  </conditionalFormatting>
  <conditionalFormatting sqref="D35:E35 D52:E65536 D1:E1 D36:D49 D3:E12">
    <cfRule type="cellIs" priority="12" dxfId="0" operator="equal" stopIfTrue="1">
      <formula>0</formula>
    </cfRule>
  </conditionalFormatting>
  <conditionalFormatting sqref="F52:H65536 F1:H1 F35:H49 F3:H12 G2:H2">
    <cfRule type="cellIs" priority="13" dxfId="1" operator="equal" stopIfTrue="1">
      <formula>0</formula>
    </cfRule>
  </conditionalFormatting>
  <conditionalFormatting sqref="D13:E17 D19:E19">
    <cfRule type="cellIs" priority="10" dxfId="0" operator="equal" stopIfTrue="1">
      <formula>0</formula>
    </cfRule>
  </conditionalFormatting>
  <conditionalFormatting sqref="F13:H17 G19:H19">
    <cfRule type="cellIs" priority="11" dxfId="1" operator="equal" stopIfTrue="1">
      <formula>0</formula>
    </cfRule>
  </conditionalFormatting>
  <conditionalFormatting sqref="F50:H51">
    <cfRule type="cellIs" priority="8" dxfId="1" operator="equal" stopIfTrue="1">
      <formula>0</formula>
    </cfRule>
  </conditionalFormatting>
  <conditionalFormatting sqref="D50:D51">
    <cfRule type="cellIs" priority="9" dxfId="0" operator="equal" stopIfTrue="1">
      <formula>0</formula>
    </cfRule>
  </conditionalFormatting>
  <conditionalFormatting sqref="D24:D31">
    <cfRule type="cellIs" priority="4" dxfId="0" operator="equal" stopIfTrue="1">
      <formula>0</formula>
    </cfRule>
  </conditionalFormatting>
  <conditionalFormatting sqref="G24:H31">
    <cfRule type="cellIs" priority="5" dxfId="1" operator="equal" stopIfTrue="1">
      <formula>0</formula>
    </cfRule>
  </conditionalFormatting>
  <conditionalFormatting sqref="C18:H18 F19:F32">
    <cfRule type="cellIs" priority="3" dxfId="1" operator="equal" stopIfTrue="1">
      <formula>0</formula>
    </cfRule>
  </conditionalFormatting>
  <conditionalFormatting sqref="G32:H32">
    <cfRule type="cellIs" priority="1" dxfId="1" operator="equal" stopIfTrue="1">
      <formula>0</formula>
    </cfRule>
  </conditionalFormatting>
  <conditionalFormatting sqref="D32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Radakovič</dc:creator>
  <cp:keywords/>
  <dc:description/>
  <cp:lastModifiedBy>Vilma Zupančič</cp:lastModifiedBy>
  <cp:lastPrinted>2015-06-15T06:22:03Z</cp:lastPrinted>
  <dcterms:created xsi:type="dcterms:W3CDTF">2001-05-23T16:47:47Z</dcterms:created>
  <dcterms:modified xsi:type="dcterms:W3CDTF">2017-04-24T08:30:43Z</dcterms:modified>
  <cp:category/>
  <cp:version/>
  <cp:contentType/>
  <cp:contentStatus/>
</cp:coreProperties>
</file>