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902" activeTab="5"/>
  </bookViews>
  <sheets>
    <sheet name="SKUPNA Rekapitulacija" sheetId="1" r:id="rId1"/>
    <sheet name="Preddela" sheetId="2" r:id="rId2"/>
    <sheet name="Zemeljska_dela" sheetId="3" r:id="rId3"/>
    <sheet name="Voziščne_kon" sheetId="4" r:id="rId4"/>
    <sheet name="Odvodnjavanje" sheetId="5" r:id="rId5"/>
    <sheet name="Gradbena_obrtniska_dela" sheetId="6" r:id="rId6"/>
    <sheet name="Oprema_cest" sheetId="7" r:id="rId7"/>
    <sheet name="Tuje_storitve" sheetId="8" r:id="rId8"/>
    <sheet name="REK. el instalacije" sheetId="9" r:id="rId9"/>
    <sheet name="ELEK. PREDDELA" sheetId="10" r:id="rId10"/>
    <sheet name="ELEK. ZEMELJSKA DELA" sheetId="11" r:id="rId11"/>
    <sheet name="ELEK. KABELJSKA KANALIZACIJA" sheetId="12" r:id="rId12"/>
    <sheet name="ELEK. GRAD_OBRT. DELA" sheetId="13" r:id="rId13"/>
    <sheet name="ELEK TUJE STORITVE" sheetId="14" r:id="rId14"/>
  </sheets>
  <definedNames>
    <definedName name="_Toc103495603" localSheetId="5">'Gradbena_obrtniska_dela'!#REF!</definedName>
    <definedName name="_Toc117475162" localSheetId="1">'Preddela'!$A$16</definedName>
    <definedName name="_Toc117475163" localSheetId="1">'Preddela'!#REF!</definedName>
    <definedName name="_Toc117475164" localSheetId="1">'Preddela'!$A$32</definedName>
    <definedName name="_Toc117475165" localSheetId="1">'Preddela'!$A$44</definedName>
    <definedName name="_Toc117475166" localSheetId="1">'Preddela'!$A$54</definedName>
    <definedName name="_Toc117475167" localSheetId="1">'Preddela'!#REF!</definedName>
    <definedName name="_Toc117475168" localSheetId="1">'Preddela'!#REF!</definedName>
    <definedName name="_Toc117475169" localSheetId="1">'Preddela'!#REF!</definedName>
    <definedName name="_Toc117475170" localSheetId="1">'Preddela'!#REF!</definedName>
    <definedName name="_Toc117475171" localSheetId="1">'Preddela'!#REF!</definedName>
    <definedName name="_Toc117475172" localSheetId="1">'Preddela'!#REF!</definedName>
    <definedName name="_Toc117475173" localSheetId="1">'Preddela'!#REF!</definedName>
    <definedName name="_Toc92683862" localSheetId="2">'Zemeljska_dela'!#REF!</definedName>
    <definedName name="_Toc92683863" localSheetId="2">'Zemeljska_dela'!#REF!</definedName>
    <definedName name="_xlnm.Print_Area" localSheetId="5">'Gradbena_obrtniska_dela'!$A$1:$I$82</definedName>
    <definedName name="_xlnm.Print_Area" localSheetId="4">'Odvodnjavanje'!$A$1:$I$58</definedName>
    <definedName name="_xlnm.Print_Area" localSheetId="6">'Oprema_cest'!$A$1:$J$63</definedName>
    <definedName name="_xlnm.Print_Area" localSheetId="1">'Preddela'!$A$1:$I$64</definedName>
    <definedName name="_xlnm.Print_Area" localSheetId="0">'SKUPNA Rekapitulacija'!$A$1:$F$41</definedName>
    <definedName name="_xlnm.Print_Area" localSheetId="7">'Tuje_storitve'!$A$1:$I$18</definedName>
    <definedName name="_xlnm.Print_Area" localSheetId="3">'Voziščne_kon'!$A$1:$I$58</definedName>
    <definedName name="_xlnm.Print_Titles" localSheetId="5">'Gradbena_obrtniska_dela'!$5:$5</definedName>
    <definedName name="_xlnm.Print_Titles" localSheetId="4">'Odvodnjavanje'!$5:$5</definedName>
    <definedName name="_xlnm.Print_Titles" localSheetId="6">'Oprema_cest'!$5:$5</definedName>
    <definedName name="_xlnm.Print_Titles" localSheetId="1">'Preddela'!$5:$5</definedName>
    <definedName name="_xlnm.Print_Titles" localSheetId="7">'Tuje_storitve'!$5:$5</definedName>
    <definedName name="_xlnm.Print_Titles" localSheetId="3">'Voziščne_kon'!$5:$5</definedName>
    <definedName name="_xlnm.Print_Titles" localSheetId="2">'Zemeljska_dela'!$3:$3</definedName>
  </definedNames>
  <calcPr fullCalcOnLoad="1"/>
</workbook>
</file>

<file path=xl/sharedStrings.xml><?xml version="1.0" encoding="utf-8"?>
<sst xmlns="http://schemas.openxmlformats.org/spreadsheetml/2006/main" count="1247" uniqueCount="771">
  <si>
    <t>36 132</t>
  </si>
  <si>
    <t>12 323</t>
  </si>
  <si>
    <t>Porušitev in odstranitev asfaltne plasti v debelini nad 10 cm</t>
  </si>
  <si>
    <t>44 334</t>
  </si>
  <si>
    <t>42 313</t>
  </si>
  <si>
    <t>44 972</t>
  </si>
  <si>
    <t>Dobava in vgraditev pokrova iz duktilne litine z nosilnostjo 400 kN, krožnega prereza s premerom 600 mm</t>
  </si>
  <si>
    <t>Nevezane nosilne plasti</t>
  </si>
  <si>
    <t>11 631</t>
  </si>
  <si>
    <t>Posnetek višine in položaja točke na terenu/objektu</t>
  </si>
  <si>
    <t>1.1 Geodetska dela</t>
  </si>
  <si>
    <t xml:space="preserve">6.2. Označbe na voziščih    </t>
  </si>
  <si>
    <t>3.2.4   Vezane obrabne in zaporne plasti – površinske prevleke</t>
  </si>
  <si>
    <t>5.10   Razno</t>
  </si>
  <si>
    <t>SKUPAJ:</t>
  </si>
  <si>
    <t>21 111</t>
  </si>
  <si>
    <t>Površinski izkop plodne zemljine – 1. kategorije –  ročno</t>
  </si>
  <si>
    <t>32 497</t>
  </si>
  <si>
    <t>Pobrizg s polimerno bitumensko emulzijo 0,31 do 0,50 kg/m2</t>
  </si>
  <si>
    <t xml:space="preserve"> 2.2  Planum temeljnih tal</t>
  </si>
  <si>
    <t>22 112</t>
  </si>
  <si>
    <t>44 797</t>
  </si>
  <si>
    <t>Preskus tesnosti jaška premera do 50 cm</t>
  </si>
  <si>
    <t>25 151</t>
  </si>
  <si>
    <t>Doplačilo za zatravitev s semenom</t>
  </si>
  <si>
    <t>12 382</t>
  </si>
  <si>
    <t>Rezanje asfaltne plasti s talno diamantno žago, debele 6 do 10 cm</t>
  </si>
  <si>
    <t>Ureditev planuma temeljnih tal vezljive zemljine – 3. kategorije</t>
  </si>
  <si>
    <t xml:space="preserve">3.5.2   Robniki </t>
  </si>
  <si>
    <t>Opis dela</t>
  </si>
  <si>
    <t>Enota mere</t>
  </si>
  <si>
    <t>Šifra</t>
  </si>
  <si>
    <t>Obnova in zavarovanje zakoličbe osi trase ostale javne ceste v ravninskem terenu</t>
  </si>
  <si>
    <t>29 152</t>
  </si>
  <si>
    <t>Odlaganje odpadne zmesi zemljine in kamnine</t>
  </si>
  <si>
    <t>29 153</t>
  </si>
  <si>
    <t>Odlaganje odpadnega asfalta na komunalno deponijo</t>
  </si>
  <si>
    <t>29 155</t>
  </si>
  <si>
    <t>Odlaganje mešanih gradbenih odpadkov z do 25 m.-% nemineralnih primesi</t>
  </si>
  <si>
    <t>29 156</t>
  </si>
  <si>
    <t>Odlaganje mešanih gradbenih odpadkov z do 50 m.-% nemineralnih primesi</t>
  </si>
  <si>
    <t>21 324</t>
  </si>
  <si>
    <t>12 211</t>
  </si>
  <si>
    <t>Demontaža prometnega znaka na enem podstavku</t>
  </si>
  <si>
    <t>2.4  Nasipi, zasipi, klini, posteljica in glinasti naboj</t>
  </si>
  <si>
    <t>REKAPITULACIJA - GRADBENI DEL</t>
  </si>
  <si>
    <t>79 312</t>
  </si>
  <si>
    <t xml:space="preserve"> 4.4  Jaški</t>
  </si>
  <si>
    <t>79 311</t>
  </si>
  <si>
    <t>ur</t>
  </si>
  <si>
    <t>79 514</t>
  </si>
  <si>
    <t>21 224</t>
  </si>
  <si>
    <t>Široki izkop vezljive zemljine – 3. kategorije – strojno z nakladanjem</t>
  </si>
  <si>
    <t>km</t>
  </si>
  <si>
    <t>11 121</t>
  </si>
  <si>
    <t>11 221</t>
  </si>
  <si>
    <t>2.5  Brežine in zelenice</t>
  </si>
  <si>
    <t>25 121</t>
  </si>
  <si>
    <t>25 122</t>
  </si>
  <si>
    <t>Postavitev in zavarovanje prečnega profila ostale javne ceste v ravninskem terenu</t>
  </si>
  <si>
    <t>2.9   Prevozi, razprostiranje in ureditev deponij materiala</t>
  </si>
  <si>
    <t>t</t>
  </si>
  <si>
    <t>3.1.1</t>
  </si>
  <si>
    <t>2.1 Izkopi</t>
  </si>
  <si>
    <t>4.3   Globinsko odvodnjavanje - kanalizacija</t>
  </si>
  <si>
    <t>5. Gradbena in obrtniška dela</t>
  </si>
  <si>
    <t>GRADBENA IN OBRTNIŠKA DELA</t>
  </si>
  <si>
    <t>12 495</t>
  </si>
  <si>
    <t>3.5 Robni elementi vozišč</t>
  </si>
  <si>
    <t>3.6 Bankina</t>
  </si>
  <si>
    <t>29 118</t>
  </si>
  <si>
    <t>Prevoz materiala na razdaljo nad 7000 do 10000 m</t>
  </si>
  <si>
    <t>35 214</t>
  </si>
  <si>
    <t>Dobava in vgraditev predfabriciranega dvignjenega robnika iz cementnega betona  s prerezom 15/25 cm</t>
  </si>
  <si>
    <t>4. 2   Globinsko odvodnjavanje - drenaže</t>
  </si>
  <si>
    <t>21 243</t>
  </si>
  <si>
    <t>Široki izkop mehke kamnine – 4. kategorije z nakladanjem</t>
  </si>
  <si>
    <t>21 253</t>
  </si>
  <si>
    <t>Široki izkop trde kamnine – 5. kategorije z nakladanjem</t>
  </si>
  <si>
    <t xml:space="preserve">7.0 </t>
  </si>
  <si>
    <t>Cena</t>
  </si>
  <si>
    <t>1. Preddela</t>
  </si>
  <si>
    <t>2. Zemeljska dela in temeljenje</t>
  </si>
  <si>
    <t>3. Voziščne konstrukcije</t>
  </si>
  <si>
    <t>4. Odvodnjavanje</t>
  </si>
  <si>
    <t>6. Oprema cest</t>
  </si>
  <si>
    <t>Količina</t>
  </si>
  <si>
    <t>Skupaj</t>
  </si>
  <si>
    <t>m3</t>
  </si>
  <si>
    <t>Projektantski nadzor</t>
  </si>
  <si>
    <t xml:space="preserve"> </t>
  </si>
  <si>
    <t>m1</t>
  </si>
  <si>
    <t>kos</t>
  </si>
  <si>
    <t>m2</t>
  </si>
  <si>
    <t>Projekt :</t>
  </si>
  <si>
    <t>1.0</t>
  </si>
  <si>
    <t>PREDDELA</t>
  </si>
  <si>
    <t>2.0</t>
  </si>
  <si>
    <t>ZEMELJSKA DELA IN TEMELJENJE</t>
  </si>
  <si>
    <t>3.0</t>
  </si>
  <si>
    <t>4.0</t>
  </si>
  <si>
    <t>ODVODNJAVANJE</t>
  </si>
  <si>
    <t>6.0</t>
  </si>
  <si>
    <t>OPREMA CEST</t>
  </si>
  <si>
    <t>TUJE STORITVE</t>
  </si>
  <si>
    <t>VOZIŠČNE KONSTRUKCIJE</t>
  </si>
  <si>
    <t>7. Tuje storitve</t>
  </si>
  <si>
    <t>5.0</t>
  </si>
  <si>
    <t>Humuziranje brežine z valjanjem, v debelini do 20 cm - ročno</t>
  </si>
  <si>
    <t>Humuziranje brežine z valjanjem, v debelini do 20 cm - strojno</t>
  </si>
  <si>
    <t>Nadzor  upravljalcev komunalnih vodov</t>
  </si>
  <si>
    <t>79 555</t>
  </si>
  <si>
    <t>Porušitev in odstranitev elementov iz cementnega betona</t>
  </si>
  <si>
    <t xml:space="preserve">Opomba: Pri postavkah "Izdelava",  sta upoštevana tudi dobava in prevoz materiala </t>
  </si>
  <si>
    <t>42 144</t>
  </si>
  <si>
    <t>43 832</t>
  </si>
  <si>
    <t>Preskus tesnosti cevi premera 21 do 50 cm</t>
  </si>
  <si>
    <t>44 364</t>
  </si>
  <si>
    <t>44 798</t>
  </si>
  <si>
    <t>Preskus tesnosti jaška premera 60 do 80 cm</t>
  </si>
  <si>
    <t>44 854</t>
  </si>
  <si>
    <t>Dobava in vgraditev rešetke iz duktilne litine z nosilnostjo 400 kN, s prerezom 400/400 mm</t>
  </si>
  <si>
    <t>31 132</t>
  </si>
  <si>
    <t>Izdelava nevezane nosilne plasti enakomerno zrnatega drobljenca iz kamnine v debelini 20 do 30 cm, vključno z dobavo materiala</t>
  </si>
  <si>
    <t>24 475</t>
  </si>
  <si>
    <t>Izdelava posteljice iz drobljenih kamnitih zrn v debelini 40 cm, vključno z dobavo materiala</t>
  </si>
  <si>
    <t>12 212</t>
  </si>
  <si>
    <t>Demontaža prometnega znaka na dveh podstavkih</t>
  </si>
  <si>
    <t>Pred začetkom gradnje preveriti izhodiščno točko, ter zakoličiti projektirane objekte ob prisotnosti odgovornega projektanta projekta, ter geodeta tega projekta.</t>
  </si>
  <si>
    <t xml:space="preserve">Izdelava poročila o pregledu stavb ob rekonstrukciji ceste s strani pooblaščene inštitucije.
Poročilo vključuje predhodni ogled stanja objektov v bližini gradnje, »monitoring« med gradnjo z vso foto in ostalo dokumentacijo ter končno poročilo.
</t>
  </si>
  <si>
    <t>79 420</t>
  </si>
  <si>
    <t>12 237</t>
  </si>
  <si>
    <t>21 112</t>
  </si>
  <si>
    <t>Površinski izkop plodne zemljine – 1. kategorije – strojno z odrivom do 50 m</t>
  </si>
  <si>
    <t>Izkop vezljive zemljine/zrnate kamnine – 3. kategorije za temelje, kanalske rove, prepuste, jaške in drenaže, širine do 1,0 m in globine do 2,0 m – strojno, planiranje dna ročno</t>
  </si>
  <si>
    <t>Izdelava bankine iz drobljenca, široke 0,50 do 0,75 m  (material upoštevan pod postavko  31 132)</t>
  </si>
  <si>
    <t>42 134</t>
  </si>
  <si>
    <t>Zasip cevne drenaže z zmesjo kamnitih zrn, obvito z geosintetikom, z 0,21 do 0,4 m3/m1</t>
  </si>
  <si>
    <t>35 235</t>
  </si>
  <si>
    <t>Dobava in vgraditev predfabriciranega pogreznjenega robnika iz cementnega betona  s prerezom 15/25 cm</t>
  </si>
  <si>
    <t>35 275</t>
  </si>
  <si>
    <t>Dobava in vgraditev dvignjenega vtočnega robnika s prerezom 15/25 cm iz cementnega betona</t>
  </si>
  <si>
    <t xml:space="preserve">3.5.3   Obrobe </t>
  </si>
  <si>
    <t>35 313</t>
  </si>
  <si>
    <t>Izdelava obrobe iz malih tlakovcev iz naravnega kamna (granit) velikosti 10 cm/10 cm /10 cm</t>
  </si>
  <si>
    <t>62 323</t>
  </si>
  <si>
    <t>Izdelava prečne označbe na vozišču z dvokomponentno belo barvo, vključno 250 g/m2 posipa z drobci / kroglicami stekla, strojno, debelina plasti suhe snovi 250 mikronm, širina črte 50 cm</t>
  </si>
  <si>
    <t>21 410</t>
  </si>
  <si>
    <t>24 473</t>
  </si>
  <si>
    <t>Izdelava posteljice iz drobljenih kamnitih zrn v debelini 30 cm, vključno z dobavo materiala</t>
  </si>
  <si>
    <t>32 254</t>
  </si>
  <si>
    <t>3.2.2   Vezane asfaltne obrabne in zaporne plasti ľ bitumenski betoni</t>
  </si>
  <si>
    <t>42 145</t>
  </si>
  <si>
    <t>24 110</t>
  </si>
  <si>
    <t>Izdelava peščenega obsipa cevi do 30 cm nad temenom s peskom granulacije 8 - 16 mm. Obsip cevi izvajati v slojih po 15 cm, istočasno na obeh straneh cevi ter paziti, da se cev ne premakne iz ležišča. Utrditev po SPP do 95% trdnosti, če ni drugače predpisano. Vključno z vsemi spremljajočimi deli, transporti in dobavo materiala.</t>
  </si>
  <si>
    <t>24 119</t>
  </si>
  <si>
    <t>Izdelava nasipa iz zrnate kamnine – 4. kategorije z dobavo materiala iz kamnoloma</t>
  </si>
  <si>
    <t>43 162</t>
  </si>
  <si>
    <t>43 831</t>
  </si>
  <si>
    <t>Preskus tesnosti cevi premera do 20 cm</t>
  </si>
  <si>
    <t>42 133</t>
  </si>
  <si>
    <t>44 333</t>
  </si>
  <si>
    <t>44 365</t>
  </si>
  <si>
    <t xml:space="preserve">6.1. Pokončna oprema cest   </t>
  </si>
  <si>
    <t>61 121</t>
  </si>
  <si>
    <t>61 215</t>
  </si>
  <si>
    <t>Dobava in vgraditev stebrička za prometni znak iz vroče cinkane jeklene cevi s premerom 64 mm, dolge 2500 mm</t>
  </si>
  <si>
    <t>61 216</t>
  </si>
  <si>
    <t>Dobava in vgraditev stebrička za prometni znak iz vroče cinkane jeklene cevi s premerom 64 mm, dolge 3000 mm</t>
  </si>
  <si>
    <t>61 219</t>
  </si>
  <si>
    <t>Dobava in vgraditev stebrička za prometni znak iz vroče cinkane jeklene cevi s premerom 64 mm, dolge 4500 mm</t>
  </si>
  <si>
    <t>61 452</t>
  </si>
  <si>
    <t>Dobava in pritrditev trikotnega prometnega znaka, podloga iz aluminijaste pločevine, znak z odsevno folijo 1. vrste, dolžina stranice a = 900 mm</t>
  </si>
  <si>
    <t>61 552</t>
  </si>
  <si>
    <t>Dobava in pritrditev okroglega prometnega znaka, podloga iz aluminijaste pločevine, znak z odsevno folijo 1. vrste, premera 600 mm</t>
  </si>
  <si>
    <t>61 652</t>
  </si>
  <si>
    <t>Dobava in pritrditev okroglega prometnega znaka, podloga iz aluminijaste pločevine, znak z odsevno folijo 2. vrste, premera 600 mm</t>
  </si>
  <si>
    <t>61 722</t>
  </si>
  <si>
    <t>61 724</t>
  </si>
  <si>
    <t>Dobava in pritrditev prometnega znaka, podloga iz aluminijaste pločevine, znak folijo 1. vrste, velikost od 0,41 do 0,80 m2</t>
  </si>
  <si>
    <t>61 727</t>
  </si>
  <si>
    <t>Dobava in pritrditev nosilne konstrukcije prometnega znaka na drog javne razsvetljave</t>
  </si>
  <si>
    <t>Dobava in pritrditev prometnega znaka, podloga iz aluminijaste pločevine, znak z odsevno folijo 1 vrste, velikost od 0,11 do 0,20 m2</t>
  </si>
  <si>
    <t>45 210</t>
  </si>
  <si>
    <t>3.1.4-6</t>
  </si>
  <si>
    <t>Asfaltne nosilne plasti</t>
  </si>
  <si>
    <t>31 574</t>
  </si>
  <si>
    <t>Izdelava nosilne plasti bituminizirane zmesi AC 22 base B 50/70 A4 v debelini 8 cm</t>
  </si>
  <si>
    <t>32 278</t>
  </si>
  <si>
    <t>Izdelava obrabne in zaporne plasti bituminizirane zmesi AC 11 surf B 70/100 A3 v debelini 4 cm</t>
  </si>
  <si>
    <t>31 572</t>
  </si>
  <si>
    <t>Izdelava obrabne in zaporne plasti bituminizirane zmesi AC 8 surf B 70/100 A5 v debelini 4 cm (pločnik)</t>
  </si>
  <si>
    <t>13 111</t>
  </si>
  <si>
    <t>kpl</t>
  </si>
  <si>
    <t>62 122</t>
  </si>
  <si>
    <t>Izdelava vzdolžne označbe na vozišču z dvokomponentno belo barvo, vključno 250 g/m2 posipa z drobci / kroglicami stekla, strojno, debelina plasti suhe snovi 250 mikronm, širina črte 12 cm</t>
  </si>
  <si>
    <t>6.6. Druga prometna oprema cest</t>
  </si>
  <si>
    <t>66 113</t>
  </si>
  <si>
    <t>Izdelava rastlinskega pasu iz grmovnic, 3 sadika/m1</t>
  </si>
  <si>
    <t>62 711</t>
  </si>
  <si>
    <t>Odstranitev neveljavnih označb na vozišču z rezkanjem, širina črte 10 do 15 cm</t>
  </si>
  <si>
    <t>510 005</t>
  </si>
  <si>
    <t>Izdelava in dobava vzdolžne in prečne drenaže, globoke do 1,0 m, vključno s podložno plastjo iz zmesi kamnitih zrn, debeline 10 cm, z gibljivimi plastičnimi cevmi premera 10 cm</t>
  </si>
  <si>
    <t>Izdelava in dobava vzdolžne in prečne drenaže, globoke do 1,0 m, vključno s podložno plastjo iz zmesi kamnitih zrn, debeline 10 cm, z gibljivimi plastičnimi cevmi premera 16 cm</t>
  </si>
  <si>
    <t>Izdelava in dobava vzdolžne in prečne drenaže, globoke do 1,0 m, vključno s podložno plastjo iz zmesi kamnitih zrn, debeline 10 cm, s trdimi plastičnimi cevmi premera 20 cm (DK)</t>
  </si>
  <si>
    <t>Izdelava in dobava vzdolžne in prečne drenaže, globoke do 1,0 m, vključno s podložno plastjo iz zmesi kamnitih zrn, debeline 10 cm, s trdimi plastičnimi cevmi premera 25 cm (DK)</t>
  </si>
  <si>
    <t>Izdelava in dobava jaška iz umetnih mas, krožnega prereza s premerom 50 cm, globokega 1,5 do 2,0 m</t>
  </si>
  <si>
    <t>Izdelava in dobava jaška iz umetnih mas, krožnega prereza s premerom 50 cm, globokega 2,0 do 2,5 m</t>
  </si>
  <si>
    <t>Izdelava in dobava jaška iz umetnih mas, krožnega prereza s premerom 80 cm, globokega 2,0 do 2,5 m</t>
  </si>
  <si>
    <t>Izdelava in dobava jaška iz umetnih mas, krožnega prereza s premerom 80 cm, globokega nad 2,5 m</t>
  </si>
  <si>
    <t>Izdelava temelja iz cementnega betona C 12/15, globine 80 cm, premera 20 cm, z vsemi deli in materiali</t>
  </si>
  <si>
    <t>Izdelava in dobava kanalizacije  iz cevi iz PVC-gladke (min. temenska togost SN8), vključno s podložno peščeno posteljico deb. 10cm, premera 20 cm, v globini do 1,0 m</t>
  </si>
  <si>
    <t>Izdelava in dobava kanalizacije iz cevi iz PVC-gladke (min. temenska togost SN8), vključno s podložno peščeno posteljico deb. 10cm, premera 25 cm, v globini do 1,0 m</t>
  </si>
  <si>
    <t>12 231</t>
  </si>
  <si>
    <t>Demontaža jeklene varnostne ograje</t>
  </si>
  <si>
    <t>12 131</t>
  </si>
  <si>
    <t>Odstranitev grmovja in dreves z debli premera do 10 cm ter vej na redko porasli površini - ročno</t>
  </si>
  <si>
    <t>12 151</t>
  </si>
  <si>
    <t>Posek in odstranitev drevesa z deblom premera 11 do 30 cm ter odstranitev vej</t>
  </si>
  <si>
    <t>12 152</t>
  </si>
  <si>
    <t>Posek in odstranitev drevesa z deblom premera 31 do 50 cm ter odstranitev vej</t>
  </si>
  <si>
    <t>12 163</t>
  </si>
  <si>
    <t>Odstranitev panja s premerom 11 do 30 cm z odvozom na deponijo na razdaljo nad 1000 m</t>
  </si>
  <si>
    <t>12 166</t>
  </si>
  <si>
    <t>Odstranitev panja s premerom 31 do 50 cm z odvozom na deponijo na razdaljo nad 1000 m</t>
  </si>
  <si>
    <t>12 261</t>
  </si>
  <si>
    <t>Demontaža plastičnega smernika</t>
  </si>
  <si>
    <t>12 199</t>
  </si>
  <si>
    <t>Čiščenje obstoječega prepusta premera 60cm in obstoječega odvodnega jarka, z vsemi deli in materiali</t>
  </si>
  <si>
    <t>44 975</t>
  </si>
  <si>
    <t>Dobava in vgraditev pokrova iz duktilne litine z nosilnostjo 400 kN, s prerezom 600/600 mm (vtok ob robniku)</t>
  </si>
  <si>
    <t xml:space="preserve">UREDITEV PREŠERNOVE CESTE  NA OBMOČJU OD GRADU BREŽICE DO MOSTU ČEZ REKO SAVO TER UREDITEV KOLESARSKIH POVRŠIN NA  OBMOČJU MOSTOV ČEZ REKI SAVO IN KRKO 
</t>
  </si>
  <si>
    <t>12 391</t>
  </si>
  <si>
    <t>Porušitev in odstranitev robnika iz cementnega betona</t>
  </si>
  <si>
    <t>Prilagoditev obstoječega jaška novi niveleti ureditve. Rušenje obstoječega venca ter pokrova jaška, niveletno prilagoditev višine jaška, izdelava novega venca ter vgraditev novega pokrova jaška. Z nadzorom upravljavca komunalnega voda. Vključno z vsemi deli in materiali.</t>
  </si>
  <si>
    <t>510 003</t>
  </si>
  <si>
    <t>43 164</t>
  </si>
  <si>
    <t>Izdelava in dobava kanalizacije iz cevi iz PVC-gladke (min. temenska togost SN8), vključno s podložno peščeno posteljico deb. 10cm, premera 30 cm, v globini do 1,0 m</t>
  </si>
  <si>
    <t>43 163</t>
  </si>
  <si>
    <t>Izdelava in dobava jaška iz umetnih mas, krožnega prereza s premerom 80 cm, globokega 1,5 do 2,0 m</t>
  </si>
  <si>
    <t>44 363</t>
  </si>
  <si>
    <t>62 121</t>
  </si>
  <si>
    <t>Izdelava vzdolžne označbe na vozišču z dvokomponentno belo barvo, vključno 250 g/m2 posipa z drobci / kroglicami stekla, strojno, debelina plasti suhe snovi 250 mikronm, širina črte 10 cm</t>
  </si>
  <si>
    <t>62 123</t>
  </si>
  <si>
    <t>Izdelava vzdolžne označbe na vozišču z dvokomponentno belo barvo, vključno 250 g/m2 posipa z drobci / kroglicami stekla, strojno, debelina plasti suhe snovi 250 mikronm, širina črte 30 cm</t>
  </si>
  <si>
    <t>62 436</t>
  </si>
  <si>
    <t>Izdelava talne označbe na vozišču z dvokomponentno belo barvo (zaporne ploskve, prehod za pešce…)</t>
  </si>
  <si>
    <t>62 262</t>
  </si>
  <si>
    <t>Izdelava označb na vozišču z rdečo barvo, debelina suhe snovi do 250 µm (kolesarska steza)</t>
  </si>
  <si>
    <t>Izdelava označbe na vozišču z belo barvo, Silhueta kolesa, z vsemi deli in materiali</t>
  </si>
  <si>
    <t>kom</t>
  </si>
  <si>
    <t>Izdelava označbe na vozišču z belo barvo, puščice (naravnost, levo, desno) z vsemi deli in materiali</t>
  </si>
  <si>
    <t>62 422</t>
  </si>
  <si>
    <t xml:space="preserve">Izdelava tankoslojne označbe na vozišču z rdečo barvo,  širina črte 20 cm z vsemi deli in materiali </t>
  </si>
  <si>
    <t>61 551</t>
  </si>
  <si>
    <t>Dobava in pritrditev prometnega znaka, podloga iz aluminijaste pločevine, znak z odsevno folijo 1. vrste, velikosti 600/600 mm</t>
  </si>
  <si>
    <t xml:space="preserve">Izdelava nosilne plasti bituminizirane zmesi AC 22 base B 50/70 A4 v debelini 6 cm </t>
  </si>
  <si>
    <t>31 452</t>
  </si>
  <si>
    <t xml:space="preserve">Izdelava nosilne plasti bituminizirane zmesi AC 16 base B 50/70 A4 v debelini 5 cm </t>
  </si>
  <si>
    <t>32 247</t>
  </si>
  <si>
    <t xml:space="preserve">Izdelava obrabne in zaporne plasti bituminizirane zmesi AC 8 surf B 70/100 A4 v debelini 3 cm </t>
  </si>
  <si>
    <t>32 221</t>
  </si>
  <si>
    <t xml:space="preserve">Izdelava obrabne in zaporne plasti bituminizirane zmesi AC 4 surf B 70/100 A5 v debelini 2 cm </t>
  </si>
  <si>
    <t>61 217</t>
  </si>
  <si>
    <t>Dobava in vgraditev stebrička za prometni znak iz vroče cinkane jeklene cevi s premerom 64 mm, dolge 3500 mm</t>
  </si>
  <si>
    <t>61 218</t>
  </si>
  <si>
    <t>Dobava in vgraditev stebrička za prometni znak iz vroče cinkane jeklene cevi s premerom 64 mm, dolge 4000 mm</t>
  </si>
  <si>
    <t xml:space="preserve">Predračun: </t>
  </si>
  <si>
    <t>Odstranitev kovinske ograje skupaj s parapetnim zidom</t>
  </si>
  <si>
    <t>12 324</t>
  </si>
  <si>
    <t>Porušitev in odstranitev asfaltne plasti v debelini 4 do 7 cm</t>
  </si>
  <si>
    <t>Dodatek za povečanjekapacitet pretoka k projektu HSE invest d.o.o., št. HIBR-5912/2013, Faza: PZI, z vsemi deli in materiali.</t>
  </si>
  <si>
    <t>Ročni izkop ob obstoječih podzemnih inštalacijah, na mestih približevanj. Izkop v zemlji III. do IV.ktg  z odlaganjem odkopanega materiala na gradbiščno deponijo.Pod nadzorom pristojnega upravlavca.</t>
  </si>
  <si>
    <t>m</t>
  </si>
  <si>
    <t>Identifikacija, morebitna zaščita oziroma prestavitev obstoječega komunalnega z vemi deli in materiali. Zaščito se predvidi ob gradnji, ki jo predpiše in spremlja nadzor upravljavca komunalnega voda. Vključno z vsemi deli in materiali.</t>
  </si>
  <si>
    <t>KOS</t>
  </si>
  <si>
    <t>25 119</t>
  </si>
  <si>
    <t>Humuziranje in zatravitevzelenice z valjanjem, v debelini do 35 cm - ročno</t>
  </si>
  <si>
    <t>Postavitev in dobava skulpture višine do 1,0m na podstavku višine 1,0m, z vsemi deli in materili. Motiv, obliko, materila skulpture določi Občina Brežice.</t>
  </si>
  <si>
    <t>Postavitev in dobava tipskega stebrička z dekorativno verigo. Material: kovina. Kompletno s pritrditvijo v tlak z vsemi elementi. Z vsemi deli in materiali.</t>
  </si>
  <si>
    <t>Postavitev in dobava tipskega pitnika. Material: kovina, kamen, beton. Kompletno s pritrditvijo v tlak ter priključitev na vodovodno omrežje z vsemi elementi. Z vsemi deli in materiali.</t>
  </si>
  <si>
    <t>Postavitev in dobava urbanega tipskega koša za smeti. Material: kovina. Kompletno s pritrditvijo v tlak. Z vsemi deli in materiali.</t>
  </si>
  <si>
    <t>Postavitev in dobava  tipske klopi Dimenzije (DxGxV): 186 x 70 x 76 cm. Material: kovina, Les. Kompletno s pritrditvijo v tlak. Z vsemi deli in materiali.</t>
  </si>
  <si>
    <t>Postavitev in dobava tipskega plakatnega panpoja dimenzij 1,0x1,5m (tip določi Občina Brežice). Material: kovina, steklo, beton. Kompletno s pritrditvijo v tlak z vsemi elementi. Z vsemi deli in materiali.</t>
  </si>
  <si>
    <t>Vgraditev z dobavo drevesnih rešetk. Z vsemi deli in materiali.</t>
  </si>
  <si>
    <t>Zasaditev (cvetoče okrasne trajnice-odporne na sol) z vsemi deli in materiali</t>
  </si>
  <si>
    <t>34 155</t>
  </si>
  <si>
    <t xml:space="preserve">Izdelava obrabne plasti iz malih tlakovcev iz silikatne kamnine (granit) različnih velikosti debeline 8cm, stiki zaliti z elastično zmesjo epoksi/poliuretansko dvokomponentno maso skupaj na podlago 4cm suhe mešanice peska in cementa, 15cm večzrnavega drenažnega betona C12/15. Skupaj z vsemi deli in materiali. </t>
  </si>
  <si>
    <t xml:space="preserve">Izdelava obrabne plasti dekorativni utrjevalec za prod in drobljenec (kot naprimer - Rompox Deko), stiki zaliti z elastično zmesjo epoksi/poliuretansko dvokomponentno maso skupaj na podlago 4cm suhe mešanice peska in cementa, 15cm večzrnavega drenažnega betona C12/15. Skupaj z vsemi deli in materiali. </t>
  </si>
  <si>
    <t>Predračun od P1 do P17</t>
  </si>
  <si>
    <t>Cestna razsvetljava Brežice - Prešernova</t>
  </si>
  <si>
    <t>objekt:</t>
  </si>
  <si>
    <t>UREDITEV PREŠERNOVE CESTE  NA OBMOČJU OD GRADU BREŽICE DO</t>
  </si>
  <si>
    <t>MOSTU ČEZ REKO SAVO TER UREDITEV KOLESARSKIH POVRŠIN,</t>
  </si>
  <si>
    <t xml:space="preserve">POVRŠIN NA  OBMOČJU MOSTOV ČEZ REKI SAVO IN KRKO </t>
  </si>
  <si>
    <t xml:space="preserve">REKAPITULACIJA </t>
  </si>
  <si>
    <t>KABELSKA KANALIZACIJA</t>
  </si>
  <si>
    <t xml:space="preserve">Izkop in potem zasutje jarka v zemlji III. ktg. (dim. 0,4 x 0,8), s pravilnim odsekovanjem stranic in dna izkopa ter odlaganje ob rob izkopa (obračun v raščenem stanju) - za polaganje kanalizacije </t>
  </si>
  <si>
    <t>Odvoz odvečne zemlje na stalno
deponijo, skupaj z nakladanjem in zvračanjem ter stroški deponije (obračun v raščenem stanju)</t>
  </si>
  <si>
    <t>24 111</t>
  </si>
  <si>
    <t>Izdelava kabelske posteljice dim. 0.2x0.4m s peskom garnulacije 0-4mm</t>
  </si>
  <si>
    <t>24 112</t>
  </si>
  <si>
    <t>Strojni in ročni izkop zemlje III.ktg in odstranitev obstoječega temelja svetilke za temelj nove svetilke fi.600 globine 1000m, dobava in vgrajevanje betona MB 20 in opaža za temelj, skupaj s sidrnimi vijaki M-10 in juvidur cev fi 110 mm po detajlu v elektroinstalacijah. Vključno z odvozom izkopanega materiala na ustrezno deponijo</t>
  </si>
  <si>
    <t>Strojni in ročni izkop zemlje III.ktg za temelj nove svetilke fi.600  globine 1000m, dobava in vgrajevanje betona MB 20 in opaža za temelj, skupaj s sidrnimi vijaki M-10 in juvidur cev fi 110 mm po detajlu v elektroinstalacijah. Vključno z odvozom izkopanega materiala na ustrezno deponijo</t>
  </si>
  <si>
    <t>Rušenje obstoječega droga svetilke skupaj z demontažo svetilke in odvoz na ustrezno deponijo</t>
  </si>
  <si>
    <t>25 111</t>
  </si>
  <si>
    <t>Povrnitev trase v staro stanje (fino planiranje)</t>
  </si>
  <si>
    <t>2.8  Zagatne stene</t>
  </si>
  <si>
    <t>28 112</t>
  </si>
  <si>
    <t>Dobava, vgraditev in vzdrževanje lesene zagatne stene</t>
  </si>
  <si>
    <t>28 113</t>
  </si>
  <si>
    <t>Dobava, vgraditev in vzdrževanje sidrane zagatne stene</t>
  </si>
  <si>
    <t>28 114</t>
  </si>
  <si>
    <t>Dobava, vgraditev in vzdrževanje zagatne stene iz utorjenih zagatnih desk</t>
  </si>
  <si>
    <t>28 115</t>
  </si>
  <si>
    <t xml:space="preserve">Dobava, vgraditev in vzdrževanje zagatne stene iz plohov iz ojačenega cementnega betona  </t>
  </si>
  <si>
    <t>28 122</t>
  </si>
  <si>
    <t>Izvlačenje lesene zagatne stene, vključno z vso demontažo spojnih elementov</t>
  </si>
  <si>
    <t>28 123</t>
  </si>
  <si>
    <t>Izvlačenje sidrane zagatne stene, vključno z vso demontažo spojnih elementov</t>
  </si>
  <si>
    <t>28 124</t>
  </si>
  <si>
    <t>Izvlačenje zagatne stene iz utorjenih zagatnih desk, vključno z vso demontažo spojnih elementov</t>
  </si>
  <si>
    <t>28 125</t>
  </si>
  <si>
    <t>Izvlačenje zagatne stene iz plohov iz ojačenega cementnega betona, vključno z vso demontažo spojnih elementov</t>
  </si>
  <si>
    <t>28 126</t>
  </si>
  <si>
    <t>Izvlačenje zagatne stene iz ………. , vključno z vso demontažo spojnih elementov</t>
  </si>
  <si>
    <t>29 111</t>
  </si>
  <si>
    <t>Prevoz materiala na razdaljo od 100 do 200 m</t>
  </si>
  <si>
    <t>29 112</t>
  </si>
  <si>
    <t>Prevoz materiala na razdaljo nad 200 do 500 m</t>
  </si>
  <si>
    <t>29 113</t>
  </si>
  <si>
    <t>Prevoz materiala na razdaljo nad 500 do 1000 m</t>
  </si>
  <si>
    <t>29 114</t>
  </si>
  <si>
    <t>Prevoz materiala na razdaljo nad 1000 do 2000 m</t>
  </si>
  <si>
    <t>29 115</t>
  </si>
  <si>
    <t>Prevoz materiala na razdaljo nad 2000 do 3000 m</t>
  </si>
  <si>
    <t>29 116</t>
  </si>
  <si>
    <t>Prevoz materiala na razdaljo nad 3000 do 5000 m</t>
  </si>
  <si>
    <t>29 117</t>
  </si>
  <si>
    <t>Prevoz materiala na razdaljo nad 5000 do 7000 m</t>
  </si>
  <si>
    <t>29 121</t>
  </si>
  <si>
    <t>Prevoz materiala na razdaljo nad 10 do 15 km</t>
  </si>
  <si>
    <t>29 122</t>
  </si>
  <si>
    <t>Prevoz materiala na razdaljo nad 15 do 20 km</t>
  </si>
  <si>
    <t>29 123</t>
  </si>
  <si>
    <t>Prevoz materiala na razdaljo nad 20 do 25 km</t>
  </si>
  <si>
    <t>29 124</t>
  </si>
  <si>
    <t>Prevoz materiala na razdaljo nad 25 do 30 km</t>
  </si>
  <si>
    <t>29 125</t>
  </si>
  <si>
    <t>Prevoz materiala na razdaljo nad 30 do 35 km</t>
  </si>
  <si>
    <t>29 126</t>
  </si>
  <si>
    <t>Prevoz materiala na razdaljo nad 35 do 40 km</t>
  </si>
  <si>
    <t>29 127</t>
  </si>
  <si>
    <t>Prevoz materiala na razdaljo nad 40 do 45 km</t>
  </si>
  <si>
    <t>29 128</t>
  </si>
  <si>
    <t>Prevoz materiala na razdaljo nad 45 do 50 km</t>
  </si>
  <si>
    <t>29 131</t>
  </si>
  <si>
    <t>Razprostiranje odvečne plodne zemljine – 1. kategorije</t>
  </si>
  <si>
    <t>29 132</t>
  </si>
  <si>
    <t>Razprostiranje odvečne slabo nosilne zemljine – 2. kategorije</t>
  </si>
  <si>
    <t>29 133</t>
  </si>
  <si>
    <t>Razprostiranje odvečne vezljive zemljine – 3. kategorije</t>
  </si>
  <si>
    <t>29 134</t>
  </si>
  <si>
    <t>Razprostiranje odvečne zrnate kamnine – 3. kategorije</t>
  </si>
  <si>
    <t>29 135</t>
  </si>
  <si>
    <t>Razprostiranje odvečne mehke/trde kamnine – 4. kategorije</t>
  </si>
  <si>
    <t>29 136</t>
  </si>
  <si>
    <t>Razprostiranje odvečne trde kamnine – 5. kategorije</t>
  </si>
  <si>
    <t>29 137</t>
  </si>
  <si>
    <t>Razprostiranje odvečne sekundarne surovine</t>
  </si>
  <si>
    <t>29 138</t>
  </si>
  <si>
    <t>Razprostiranje odvečnega drugega materiala</t>
  </si>
  <si>
    <t>29 141</t>
  </si>
  <si>
    <t>Ureditev deponije zemljine</t>
  </si>
  <si>
    <t>29 142</t>
  </si>
  <si>
    <t>Ureditev deponije kamnine</t>
  </si>
  <si>
    <t>29 151</t>
  </si>
  <si>
    <t>Odlaganje odpadne zemljine</t>
  </si>
  <si>
    <t>29 154</t>
  </si>
  <si>
    <t>Odlaganje odpadnega cementnega betona na komunalno deponijo</t>
  </si>
  <si>
    <t>29 161</t>
  </si>
  <si>
    <t>Nakladanje plodne zemljine – 1. kategorije</t>
  </si>
  <si>
    <t>29 162</t>
  </si>
  <si>
    <t>Nakladanje slabo nosilne zemljine – 2. kategorije</t>
  </si>
  <si>
    <t>29 163</t>
  </si>
  <si>
    <t>Nakladanje vezljive zemljine – 3. kategorije</t>
  </si>
  <si>
    <t>29 164</t>
  </si>
  <si>
    <t>Nakladanje zrnate zemljine – 3. kategorije</t>
  </si>
  <si>
    <t>29 165</t>
  </si>
  <si>
    <t>Nakladanje mehke kamnine – 4. kategorije</t>
  </si>
  <si>
    <t>29 166</t>
  </si>
  <si>
    <t>Nakladanje trde kamnine- 5. kategorije</t>
  </si>
  <si>
    <t>4. KABELSKA KANALIZACIJA</t>
  </si>
  <si>
    <t>Kabelska kanalizacija</t>
  </si>
  <si>
    <t>41 121</t>
  </si>
  <si>
    <t>Dobava in polaganje cevi PVC cevi 0 29mm od razdelilcev kandelabra do svetilke</t>
  </si>
  <si>
    <t>41 122</t>
  </si>
  <si>
    <t xml:space="preserve">Dobava in polaganje cevi PVC cevi fi. 75mm
na globini 0.8m, od kandelabra do kandelabra
</t>
  </si>
  <si>
    <t xml:space="preserve">   Globinsko odvodnjavanje - drenaže</t>
  </si>
  <si>
    <t>42 113</t>
  </si>
  <si>
    <t>Izdelava vzdolžne in prečne drenaže, globoke do 1,0 m, na planumu izkopa, z gibljivimi plastičnimi cevmi premera 10 cm</t>
  </si>
  <si>
    <t>42 114</t>
  </si>
  <si>
    <t>Izdelava vzdolžne in prečne drenaže, globoke do 1,0 m, na planumu izkopa, z gibljivimi plastičnimi cevmi premera 15 cm</t>
  </si>
  <si>
    <t>42 115</t>
  </si>
  <si>
    <t>Izdelava vzdolžne in prečne drenaže, globoke do 1,0 m, na planumu izkopa, z gibljivimi plastičnimi cevmi premera 20 cm</t>
  </si>
  <si>
    <t>Izdelava vzdolžne in prečne drenaže, globoke do 1,0 m, na podložni plasti iz cementnega betona, debeline 10 cm, z gibljivimi plastičnimi cevmi premera 10 cm</t>
  </si>
  <si>
    <t>Izdelava vzdolžne in prečne drenaže, globoke do 1,0 m, na podložni plasti iz cementnega betona, debeline 10 cm, z gibljivimi plastičnimi cevmi premera 15 cm</t>
  </si>
  <si>
    <t>42 135</t>
  </si>
  <si>
    <t>Izdelava vzdolžne in prečne drenaže, globoke do 1,0 m, na podložni plasti iz cementnega betona, debeline 10 cm, z gibljivimi plastičnimi cevmi premera 20 cm</t>
  </si>
  <si>
    <t>42 142</t>
  </si>
  <si>
    <t>Izdelava vzdolžne in prečne drenaže, globoke do 1,0 m, na planumu izkopa, s trdimi plastičnimi cevmi premera 10 cm</t>
  </si>
  <si>
    <t>42 143</t>
  </si>
  <si>
    <t>Izdelava vzdolžne in prečne drenaže, globoke do 1,0 m, na planumu izkopa, s trdimi plastičnimi cevmi premera 15 cm</t>
  </si>
  <si>
    <t>Izdelava vzdolžne in prečne drenaže, globoke do 1,0 m, na planumu izkopa, s trdimi plastičnimi cevmi premera 20 cm</t>
  </si>
  <si>
    <t>Izdelava vzdolžne in prečne drenaže, globoke do 1,0 m, na planumu izkopa, s trdimi plastičnimi cevmi premera 25 cm</t>
  </si>
  <si>
    <t>42 146</t>
  </si>
  <si>
    <t>Izdelava vzdolžne in prečne drenaže, globoke do 1,0 m, na planumu izkopa, s trdimi plastičnimi cevmi premera 30 cm</t>
  </si>
  <si>
    <t>42 147</t>
  </si>
  <si>
    <t>Izdelava vzdolžne in prečne drenaže, globoke do 1,0 m, na planumu izkopa, s trdimi plastičnimi cevmi premera 40 cm</t>
  </si>
  <si>
    <t>42 162</t>
  </si>
  <si>
    <t>Izdelava vzdolžne in prečne drenaže, globoke do 1,0 m, na podložni plasti iz cementnega betona, s trdimi plastičnimi cevmi premera 10 cm</t>
  </si>
  <si>
    <t>42 163</t>
  </si>
  <si>
    <t>Izdelava vzdolžne in prečne drenaže, globoke do 1,0 m, na podložni plasti iz cementnega betona, s trdimi plastičnimi cevmi premera 15 cm</t>
  </si>
  <si>
    <t>42 164</t>
  </si>
  <si>
    <t>Izdelava vzdolžne in prečne drenaže, globoke do 1,0 m, na podložni plasti iz cementnega betona, s trdimi plastičnimi cevmi premera 20 cm</t>
  </si>
  <si>
    <t>42 165</t>
  </si>
  <si>
    <t>Izdelava vzdolžne in prečne drenaže, globoke do 1,0 m, na podložni plasti iz cementnega betona, s trdimi plastičnimi cevmi premera 25 cm</t>
  </si>
  <si>
    <t>42 166</t>
  </si>
  <si>
    <t>Izdelava vzdolžne in prečne drenaže, globoke do 1,0 m, na podložni plasti iz cementnega betona, s trdimi plastičnimi cevmi premera 30 cm</t>
  </si>
  <si>
    <t>42 167</t>
  </si>
  <si>
    <t>Izdelava vzdolžne in prečne drenaže, globoke do 1,0 m, na podložni plasti iz cementnega betona, s trdimi plastičnimi cevmi premera 40 cm</t>
  </si>
  <si>
    <t>42 171</t>
  </si>
  <si>
    <t>Izdelava vzdolžne in prečne drenaže, globoke do 1,0 m, na planum izkopa, s perforiranimi cevmi iz cementnega betona  premera 10 cm</t>
  </si>
  <si>
    <t>42 172</t>
  </si>
  <si>
    <t>Izdelava vzdolžne in prečne drenaže, globoke do 1,0 m, na planum izkopa, s perforiranimi cevmi iz cementnega betona  premera 15 cm</t>
  </si>
  <si>
    <t>42 173</t>
  </si>
  <si>
    <t>Izdelava vzdolžne in prečne drenaže, globoke do 1,0 m, na planum izkopa, s perforiranimi cevmi iz cementnega betona  premera 20 cm</t>
  </si>
  <si>
    <t>42 174</t>
  </si>
  <si>
    <t>Izdelava vzdolžne in prečne drenaže, globoke do 1,0 m, na planum izkopa, s perforiranimi cevmi iz cementnega betona  premera 25 cm</t>
  </si>
  <si>
    <t>42 175</t>
  </si>
  <si>
    <t>Izdelava vzdolžne in prečne drenaže, globoke do 1,0 m, na planum izkopa, s perforiranimi cevmi iz cementnega betona  premera 30 cm</t>
  </si>
  <si>
    <t>42 176</t>
  </si>
  <si>
    <t>Izdelava vzdolžne in prečne drenaže, globoke do 1,0 m, na planum izkopa, s perforiranimi cevmi iz cementnega betona  premera 40 cm</t>
  </si>
  <si>
    <t>42 177</t>
  </si>
  <si>
    <t>Izdelava vzdolžne in prečne drenaže, globoke do 1,0 m, na planum izkopa, s perforiranimi cevmi iz cementnega betona  premera 50 cm</t>
  </si>
  <si>
    <t>42 191</t>
  </si>
  <si>
    <t>Izdelava vzdolžne in prečne drenaže, globoke do 1,0 m, na podložni plasti iz cementnega betona, s perforiranimi cevmi iz cementnega betona  premera 10 cm</t>
  </si>
  <si>
    <t>42 192</t>
  </si>
  <si>
    <t>Izdelava vzdolžne in prečne drenaže, globoke do 1,0 m, na podložni plasti iz cementnega betona, s perforiranimi cevmi iz cementnega betona  premera 15 cm</t>
  </si>
  <si>
    <t>42 193</t>
  </si>
  <si>
    <t>Izdelava vzdolžne in prečne drenaže, globoke do 1,0 m, na podložni plasti iz cementnega betona, s perforiranimi cevmi iz cementnega betona  premera 20 cm</t>
  </si>
  <si>
    <t>42 194</t>
  </si>
  <si>
    <t>Izdelava vzdolžne in prečne drenaže, globoke do 1,0 m, na podložni plasti iz cementnega betona, s perforiranimi cevmi iz cementnega betona  premera 25 cm</t>
  </si>
  <si>
    <t>42 195</t>
  </si>
  <si>
    <t>Izdelava vzdolžne in prečne drenaže, globoke do 1,0 m, na podložni plasti iz cementnega betona, s perforiranimi cevmi iz cementnega betona  premera 30 cm</t>
  </si>
  <si>
    <t>42 196</t>
  </si>
  <si>
    <t>Izdelava vzdolžne in prečne drenaže, globoke do 1,0 m, na podložni plasti iz cementnega betona, s perforiranimi cevmi iz cementnega betona  premera 40 cm</t>
  </si>
  <si>
    <t>42 311</t>
  </si>
  <si>
    <t>Zasip cevne drenaže z zmesjo kamnitih zrn, obvito z geosintetikom, z 0,1 do 0,2 m3/m1, po načrtu</t>
  </si>
  <si>
    <t>42 312</t>
  </si>
  <si>
    <t>Zasip cevne drenaže z zmesjo kamnitih zrn, obvito z geosintetikom, z 0,21 do 0,4 m3/m1, po načrtu</t>
  </si>
  <si>
    <t>Zasip cevne drenaže z zmesjo kamnitih zrn, obvito z geosintetikom, z 0,41 do 0,8 m3/m1, po načrtu</t>
  </si>
  <si>
    <t>42 314</t>
  </si>
  <si>
    <t>Zasip cevne drenaže z zmesjo kamnitih zrn, obvito z geosintetikom, z 0,81 do 1,5 m3/m1, po načrtu</t>
  </si>
  <si>
    <t>42 321</t>
  </si>
  <si>
    <t>Doplačilo za izdelavo vzdolžne in prečne drenaže, globoke 1 do 2 m</t>
  </si>
  <si>
    <t>42 322</t>
  </si>
  <si>
    <t>Doplačilo za izdelavo vzdolžne in prečne drenaže, globoke 2,1 do 4 m</t>
  </si>
  <si>
    <t>42 323</t>
  </si>
  <si>
    <t>Doplačilo za izdelavo vzdolžne in prečne drenaže, globoke nad 4 m</t>
  </si>
  <si>
    <t>42 441</t>
  </si>
  <si>
    <t>Izdelava izcednice (barbakane) iz trde plastične cevi, premera 5 cm, dolžine do 50 cm</t>
  </si>
  <si>
    <t>42 442</t>
  </si>
  <si>
    <t>Izdelava izcednice (barbakane) iz trde plastične cevi, premera 5 cm, dolžine 51 do 100 cm</t>
  </si>
  <si>
    <t>42 483</t>
  </si>
  <si>
    <t>Izdelava izpusta drenaže, po načrtu, ne glede na globino ali oviranje z opažem, premera 10 cm</t>
  </si>
  <si>
    <t>42 484</t>
  </si>
  <si>
    <t>Izdelava izpusta drenaže, po načrtu, ne glede na globino ali oviranje z opažem, premera 15 cm</t>
  </si>
  <si>
    <t>42 485</t>
  </si>
  <si>
    <t>Izdelava izpusta drenaže, po načrtu, ne glede na globino ali oviranje z opažem, premera 20 cm</t>
  </si>
  <si>
    <t>42 486</t>
  </si>
  <si>
    <t>Izdelava izpusta drenaže, po načrtu, ne glede na globino ali oviranje z opažem, premera 25 cm</t>
  </si>
  <si>
    <t>42 487</t>
  </si>
  <si>
    <t>Izdelava izpusta drenaže, po načrtu, ne glede na globino ali oviranje z opažem, premera 30 cm</t>
  </si>
  <si>
    <t>42 488</t>
  </si>
  <si>
    <t>Izdelava izpusta drenaže, po načrtu, ne glede na globino ali oviranje z opažem, premera 40 cm</t>
  </si>
  <si>
    <t>43 161</t>
  </si>
  <si>
    <t>Izdelava kanalizacije iz cevi iz poliestra, vključno s podložno plastjo iz cementnega betona, premera 15 cm, v globini do 1,0 m</t>
  </si>
  <si>
    <t>Izdelava kanalizacije iz cevi iz poliestra, vključno s podložno plastjo iz cementnega betona, premera 20 cm, v globini do 1,0 m</t>
  </si>
  <si>
    <t>Izdelava kanalizacije iz cevi iz poliestra, vključno s podložno plastjo iz cementnega betona, premera 25 cm, v globini do 1,0 m</t>
  </si>
  <si>
    <t>Izdelava kanalizacije iz cevi iz poliestra, vključno s podložno plastjo iz cementnega betona, premera 30 cm, v globini do 1,0 m</t>
  </si>
  <si>
    <t>43 165</t>
  </si>
  <si>
    <t>Izdelava kanalizacije iz cevi iz poliestra, vključno s podložno plastjo iz cementnega betona, premera 40 cm, v globini do 1,0 m</t>
  </si>
  <si>
    <t>43 166</t>
  </si>
  <si>
    <t>Izdelava kanalizacije iz cevi iz poliestra, vključno s podložno plastjo iz cementnega betona, premera 50 cm, v globini do 1,0 m</t>
  </si>
  <si>
    <t>43 167</t>
  </si>
  <si>
    <t>Izdelava kanalizacije iz cevi iz poliestra, vključno s podložno plastjo iz cementnega betona, premera 60 cm, v globini do 1,0 m</t>
  </si>
  <si>
    <t>43 231</t>
  </si>
  <si>
    <t>Izdelava kanalizacije iz cevi iz polivinilklorida, vključno s podložno plastjo iz cementnega betona, premera 15 cm, v globini do 1,0 m</t>
  </si>
  <si>
    <t>43 232</t>
  </si>
  <si>
    <t>Izdelava kanalizacije iz cevi iz polivinilklorida, vključno s podložno plastjo iz cementnega betona, premera 20 cm, v globini do 1,0 m</t>
  </si>
  <si>
    <t>43 233</t>
  </si>
  <si>
    <t>Izdelava kanalizacije iz cevi iz polivinilklorida, vključno s podložno plastjo iz cementnega betona, premera 25 cm, v globini do 1,0 m</t>
  </si>
  <si>
    <t>43 234</t>
  </si>
  <si>
    <t>Izdelava kanalizacije iz cevi iz polivinilklorida, vključno s podložno plastjo iz cementnega betona, premera 30 cm, v globini do 1,0 m</t>
  </si>
  <si>
    <t>43 235</t>
  </si>
  <si>
    <t>Izdelava kanalizacije iz cevi iz polivinilklorida, vključno s podložno plastjo iz cementnega betona, premera 40 cm, v globini do 1,0 m</t>
  </si>
  <si>
    <t>43 236</t>
  </si>
  <si>
    <t>Izdelava kanalizacije iz cevi iz polivinilklorida, vključno s podložno plastjo iz cementnega betona, premera 50 cm, v globini do 1,0 m</t>
  </si>
  <si>
    <t>43 284</t>
  </si>
  <si>
    <t>Obbetoniranje cevi za kanalizacijo s cementnim betonom C 12/15, po detajlu iz načrta, premera 30 cm</t>
  </si>
  <si>
    <t>43 285</t>
  </si>
  <si>
    <t>Obbetoniranje cevi za kanalizacijo s cementnim betonom C 12/15, po detajlu iz načrta, premera 40 cm</t>
  </si>
  <si>
    <t>43 286</t>
  </si>
  <si>
    <t>Obbetoniranje cevi za kanalizacijo s cementnim betonom C 12/15, po detajlu iz načrta, premera 50 cm</t>
  </si>
  <si>
    <t>43 511</t>
  </si>
  <si>
    <t xml:space="preserve">Doplačilo za izdelavo kanalizacije v globini 1,1 do 2 m s cevmi premera do 30 cm </t>
  </si>
  <si>
    <t>43 512</t>
  </si>
  <si>
    <t xml:space="preserve">Doplačilo za izdelavo kanalizacije v globini 1,1 do 2 m s cevmi premera 31 do 60 cm </t>
  </si>
  <si>
    <t>43 521</t>
  </si>
  <si>
    <t xml:space="preserve">Doplačilo za izdelavo kanalizacije v globini 2,1 do 4 m s cevmi premera do 30 cm </t>
  </si>
  <si>
    <t>43 522</t>
  </si>
  <si>
    <t xml:space="preserve">Doplačilo za izdelavo kanalizacije v globini 2,1 do 4 m s cevmi premera 31 do 60 cm </t>
  </si>
  <si>
    <t>43 531</t>
  </si>
  <si>
    <t xml:space="preserve">Doplačilo za izdelavo kanalizacije v globini nad 4 m s cevmi premera do 30 cm </t>
  </si>
  <si>
    <t>43 532</t>
  </si>
  <si>
    <t xml:space="preserve">Doplačilo za izdelavo kanalizacije v globini nad 4 m s cevmi premera 31 do 60 cm </t>
  </si>
  <si>
    <t>43 741</t>
  </si>
  <si>
    <t>Dobava in vgraditev gibljive elastične cevi premera nad 200 mm, za velikosti pomikov do ± 200 mm</t>
  </si>
  <si>
    <t>43 742</t>
  </si>
  <si>
    <t>Dobava in vgraditev gibljive elastične cevi premera nad 200 mm, za velikosti pomikov nad ± 200 mm</t>
  </si>
  <si>
    <t>43 811</t>
  </si>
  <si>
    <t>Dobava in vgraditev pokrova iz duktilne litine za požiralnik ob in pod robnikom, z nosilnostjo 250 kN</t>
  </si>
  <si>
    <t>43 821</t>
  </si>
  <si>
    <t>Dobava in vgraditev linijske rešetke iz duktilne litine za kineto, z nosilnostjo 15 kN</t>
  </si>
  <si>
    <t>43 822</t>
  </si>
  <si>
    <t>Dobava in vgraditev linijske rešetke iz duktilne litine za kineto, z nosilnostjo 50 kN</t>
  </si>
  <si>
    <t>43 823</t>
  </si>
  <si>
    <t>Dobava in vgraditev linijske rešetke iz duktilne litine za kineto, z nosilnostjo 125 kN</t>
  </si>
  <si>
    <t>43 824</t>
  </si>
  <si>
    <t>Dobava in vgraditev linijske rešetke iz duktilne litine za kineto, z nosilnostjo 250 kN</t>
  </si>
  <si>
    <t>43 833</t>
  </si>
  <si>
    <t>Preskus tesnosti cevi premera nad 50 cm</t>
  </si>
  <si>
    <t>43 841</t>
  </si>
  <si>
    <t>Pregled vgrajenih cevi s TV kamero</t>
  </si>
  <si>
    <t>4.5   Prepusti</t>
  </si>
  <si>
    <t>45  112</t>
  </si>
  <si>
    <t>Izdelava prepusta krožnega prereza iz cevi iz cementnega betona s premerom 40 cm</t>
  </si>
  <si>
    <t>45  115</t>
  </si>
  <si>
    <t>Izdelava prepusta krožnega prereza iz cevi iz cementnega betona s premerom 80 cm</t>
  </si>
  <si>
    <t>45  116</t>
  </si>
  <si>
    <t>Izdelava prepusta krožnega prereza iz cevi iz cementnega betona s premerom 100 cm</t>
  </si>
  <si>
    <t>45 131</t>
  </si>
  <si>
    <t>Izdelava obloge (obbetoniranje) prepusta krožnega prereza iz cevi  s premerom 50 cm s cementnim betonom C 12/15, po načrtu</t>
  </si>
  <si>
    <t xml:space="preserve">m1 </t>
  </si>
  <si>
    <t>45 133</t>
  </si>
  <si>
    <t>Izdelava obloge (obbetoniranje) prepusta krožnega prereza iz cevi s premerom 80 cm s cementnim betonom C 12/15, po načrtu</t>
  </si>
  <si>
    <t>45 134</t>
  </si>
  <si>
    <t>Izdelava obloge (obbetoniranje) prepusta krožnega prereza iz cevi s premerom 100 cm s cementnim betonom C 12/15, po načrtu</t>
  </si>
  <si>
    <t>45 152</t>
  </si>
  <si>
    <t>Izdelava prepusta krožnega prereza iz cevi iz polietilena s premerom 50 cm</t>
  </si>
  <si>
    <t>45 154</t>
  </si>
  <si>
    <t>Izdelava prepusta krožnega prereza iz cevi iz polietilena s premerom 80 cm</t>
  </si>
  <si>
    <t>45 155</t>
  </si>
  <si>
    <t>Izdelava prepusta krožnega prereza iz cevi iz polietilena s premerom 100 cm</t>
  </si>
  <si>
    <t>45 212</t>
  </si>
  <si>
    <t>Izdelava poševne vtočne ali iztočne glave prepusta krožnega prereza iz cementnega betona s premerom 50 cm</t>
  </si>
  <si>
    <t>45 214</t>
  </si>
  <si>
    <t>Izdelava poševne vtočne ali iztočne glave prepusta krožnega prereza iz cementnega betona s premerom 80 cm</t>
  </si>
  <si>
    <t>45 215</t>
  </si>
  <si>
    <t>Izdelava poševne vtočne ali iztočne glave prepusta krožnega prereza iz cementnega betona s premerom 100 cm</t>
  </si>
  <si>
    <t>45 232</t>
  </si>
  <si>
    <t>Izdelava ravne ali krilne vtočne ali iztočne glave prepusta krožnega prereza iz cementnega betona s premerom 50 cm</t>
  </si>
  <si>
    <t>45 234</t>
  </si>
  <si>
    <t>Izdelava ravne ali krilne vtočne ali iztočne glave prepusta krožnega prereza iz cementnega betona s premerom 80 cm</t>
  </si>
  <si>
    <t>45 235</t>
  </si>
  <si>
    <t>Izdelava ravne ali krilne vtočne ali iztočne glave prepusta krožnega prereza iz cementnega betona s premerom 100 cm</t>
  </si>
  <si>
    <t>4.6   Izviri, vodnjaki, ponikovalnice, vrtače</t>
  </si>
  <si>
    <t>46 113</t>
  </si>
  <si>
    <t>Ureditev izvira v trasi, globokega do 1 m, s perforirano cevjo iz cementnega betona, krožnega prereza, s premerom 50 cm</t>
  </si>
  <si>
    <t>46 115</t>
  </si>
  <si>
    <t>Ureditev izvira v trasi, globokega do 1 m, s perforirano cevjo iz cementnega betona, krožnega prereza, s premerom 80 cm</t>
  </si>
  <si>
    <t>46 116</t>
  </si>
  <si>
    <t>Ureditev izvira v trasi, globokega do 1 m, s perforirano cevjo iz cementnega betona, krožnega prereza, s premerom 100 cm</t>
  </si>
  <si>
    <t>46 213</t>
  </si>
  <si>
    <t>Izdelava vodnjaka s perforirano cevjo iz cementnega betona, krožnega prereza, s premerom 50 cm</t>
  </si>
  <si>
    <t>46 215</t>
  </si>
  <si>
    <t>Izdelava vodnjaka s perforirano cevjo iz cementnega betona, krožnega prereza, s premerom 80 cm</t>
  </si>
  <si>
    <t>46 216</t>
  </si>
  <si>
    <t>Izdelava vodnjaka s perforirano cevjo iz cementnega betona, krožnega prereza, s premerom 100 cm</t>
  </si>
  <si>
    <t>46 312</t>
  </si>
  <si>
    <t>Ureditev ponikovalnice s perforirano cevjo iz cementnega betona, krožnega prereza, s premerom 60 cm, globine 1,1 do 2,0 m</t>
  </si>
  <si>
    <t>46 313</t>
  </si>
  <si>
    <t>Ureditev ponikovalnice s perforirano cevjo iz cementnega betona, krožnega prereza, s premerom 60 cm, globine 2,1 do 3,0 m</t>
  </si>
  <si>
    <t>46 314</t>
  </si>
  <si>
    <t>Ureditev ponikovalnice s perforirano cevjo iz cementnega betona, krožnega prereza, s premerom 60 cm, globine 3,1 do 4,0 m</t>
  </si>
  <si>
    <t>46 315</t>
  </si>
  <si>
    <t>Ureditev ponikovalnice s perforirano cevjo iz cementnega betona, krožnega prereza, s premerom 60 cm, globine 4,1 do 5,0 m</t>
  </si>
  <si>
    <t>46 316</t>
  </si>
  <si>
    <t>Ureditev ponikovalnice s perforirano cevjo iz cementnega betona, krožnega prereza, s premerom 60 cm, globine nad 5,0 m</t>
  </si>
  <si>
    <t>46 331</t>
  </si>
  <si>
    <t>Ureditev ponikovalnice s perforirano cevjo iz cementnega betona, krožnega prereza, s premerom 80 cm, globine do 1,0 m</t>
  </si>
  <si>
    <t>46 332</t>
  </si>
  <si>
    <t>Ureditev ponikovalnice s perforirano cevjo iz cementnega betona, krožnega prereza, s premerom 80 cm, globine 1,1 do 2,0 m</t>
  </si>
  <si>
    <t>46 333</t>
  </si>
  <si>
    <t>Ureditev ponikovalnice s perforirano cevjo iz cementnega betona, krožnega prereza, s premerom 80 cm, globine 2,1 do 3,0 m</t>
  </si>
  <si>
    <t>46 334</t>
  </si>
  <si>
    <t>Ureditev ponikovalnice s perforirano cevjo iz cementnega betona, krožnega prereza, s premerom 80 cm, globine 3,1 do 4,0 m</t>
  </si>
  <si>
    <t>46 335</t>
  </si>
  <si>
    <t>Ureditev ponikovalnice s perforirano cevjo iz cementnega betona, krožnega prereza, s premerom 80 cm, globine 4,1 do 5,0 m</t>
  </si>
  <si>
    <t>46 336</t>
  </si>
  <si>
    <t>Ureditev ponikovalnice s perforirano cevjo iz cementnega betona, krožnega prereza, s premerom 80 cm, globine nad 5,0 m</t>
  </si>
  <si>
    <t>46 351</t>
  </si>
  <si>
    <t>Ureditev ponikovalnice s perforirano cevjo iz cementnega betona, krožnega prereza, s premerom 100 cm, globine do 1,0 m</t>
  </si>
  <si>
    <t>46 352</t>
  </si>
  <si>
    <t>Ureditev ponikovalnice s perforirano cevjo iz cementnega betona, krožnega prereza, s premerom 100 cm, globine 1,1 do 2,0 m</t>
  </si>
  <si>
    <t>46 353</t>
  </si>
  <si>
    <t>Ureditev ponikovalnice s perforirano cevjo iz cementnega betona, krožnega prereza, s premerom 100 cm, globine 2,1 do 3,0 m</t>
  </si>
  <si>
    <t>46 354</t>
  </si>
  <si>
    <t>Ureditev ponikovalnice s perforirano cevjo iz cementnega betona, krožnega prereza, s premerom 100 cm, globine 3,1 do 4,0 m</t>
  </si>
  <si>
    <t>46 355</t>
  </si>
  <si>
    <t>Ureditev ponikovalnice s perforirano cevjo iz cementnega betona, krožnega prereza, s premerom 100 cm, globine 4,1 do 5,0 m</t>
  </si>
  <si>
    <t>46 356</t>
  </si>
  <si>
    <t>Ureditev ponikovalnice s perforirano cevjo iz cementnega betona, krožnega prereza, s premerom 100 cm, globine nad 5,0 m</t>
  </si>
  <si>
    <t>46 411</t>
  </si>
  <si>
    <t>Ureditev vrtače s kamnometom, vezanim s cementnim betonom</t>
  </si>
  <si>
    <t>46 421</t>
  </si>
  <si>
    <t>Ureditev vrtače s prekritjem požiralnika s ploščo iz ojačenega cementnega betona</t>
  </si>
  <si>
    <t>46 422</t>
  </si>
  <si>
    <t>Ureditev vrtače s prekritjem požiralnika z obokom iz ojačenega cementnega betona</t>
  </si>
  <si>
    <t>51 111</t>
  </si>
  <si>
    <t>Izdelava premičnega odra, visokega do 4 m</t>
  </si>
  <si>
    <t>51 161</t>
  </si>
  <si>
    <t>Izdelava ograje odra</t>
  </si>
  <si>
    <t>51 221</t>
  </si>
  <si>
    <t>Izdelava dvostranskega vezanega opaža za raven temelj</t>
  </si>
  <si>
    <t>51 222</t>
  </si>
  <si>
    <t>Izdelava dvostranskega vezanega opaža za ukrivljen temelj</t>
  </si>
  <si>
    <t>51 311</t>
  </si>
  <si>
    <t>Izdelava podprtega opaža za raven zid, visok do 2 m</t>
  </si>
  <si>
    <t>51 312</t>
  </si>
  <si>
    <t>Izdelava podprtega opaža za raven zid, visok 2,1 do 4 m</t>
  </si>
  <si>
    <t>51 321</t>
  </si>
  <si>
    <t>Izdelava podprtega opaža za ukrivljen zid, visok do 2 m</t>
  </si>
  <si>
    <t>51 331</t>
  </si>
  <si>
    <t>Izdelava dvostranskega vezanega opaža za raven zid, visok do 2 m</t>
  </si>
  <si>
    <t>51 332</t>
  </si>
  <si>
    <t>Izdelava dvostranskega vezanega opaža za raven zid, visok 2,1 do 4 m</t>
  </si>
  <si>
    <t>51 341</t>
  </si>
  <si>
    <t>Izdelava dvostranskega vezanega opaža za ukrivljen zid, visok do 2 m</t>
  </si>
  <si>
    <t>51 431</t>
  </si>
  <si>
    <t>Izdelava opaža za okrogel steber, visok do 2 m</t>
  </si>
  <si>
    <t>5.3   Dela s cementnim betonom</t>
  </si>
  <si>
    <t>53 120</t>
  </si>
  <si>
    <t>Izdelava betonskega temelja za 7m in 6 m vsadni kandelaber dim. fi.0,6mx1,0m, ter 2x PVC cevjo fi 75mm</t>
  </si>
  <si>
    <t>5.4   Zidarska in kamnoseška dela</t>
  </si>
  <si>
    <t>54 111</t>
  </si>
  <si>
    <t>Oblaganje z lomljencem iz silikatnih kamnin, vezanim s cementno malto, v debelini do 10 cm</t>
  </si>
  <si>
    <t>54 112</t>
  </si>
  <si>
    <t>Oblaganje z lomljencem iz silikatnih kamnin, vezanim s cementno malto, v debelini 11 do 15 cm</t>
  </si>
  <si>
    <t>54 113</t>
  </si>
  <si>
    <t>Oblaganje z lomljencem iz silikatnih kamnin, vezanim s cementno malto, v debelini 16 do 20 cm</t>
  </si>
  <si>
    <t>54 131</t>
  </si>
  <si>
    <t>Oblaganje z obdelanim kamnom iz silikatnih kamnin, vezanim s cementno malto, v debelini do 10 cm</t>
  </si>
  <si>
    <t>54 132</t>
  </si>
  <si>
    <t>Oblaganje z obdelanim kamnom iz silikatnih kamnin, vezanim s cementno malto, v debelini 11 do 15 cm</t>
  </si>
  <si>
    <t>54 133</t>
  </si>
  <si>
    <t>Oblaganje z obdelanim kamnom iz silikatnih kamnin, vezanim s cementno malto, v debelini 16 do 20 cm</t>
  </si>
  <si>
    <t>54 151</t>
  </si>
  <si>
    <t>Izdelava poglobljenega stika</t>
  </si>
  <si>
    <t>53 121</t>
  </si>
  <si>
    <t>Obbetoniranje napajalnega kablovoda cestne razsvetljave</t>
  </si>
  <si>
    <t>5.8   Ključavničarska dela in dela v jeklu</t>
  </si>
  <si>
    <t>58 111</t>
  </si>
  <si>
    <t>Izdelava in priprava za vgraditev nosilne konstrukcije zaščitne ograje na objektu iz jeklenih cevi z okroglim prerezom (po načrtu)</t>
  </si>
  <si>
    <t>58 131</t>
  </si>
  <si>
    <t>Dobava in vgraditev polnila za zaščitno ograjo iz vodoravnih ali navpičnih jeklenih palic, masa do 10 kg/m2 (po načrtu)</t>
  </si>
  <si>
    <t>58 132</t>
  </si>
  <si>
    <t>Dobava in vgraditev polnila za zaščitno ograjo iz vodoravnih ali navpičnih jeklenih palic, masa do 10,5 do 12 kg/m2 (po načrtu)</t>
  </si>
  <si>
    <t>58 133</t>
  </si>
  <si>
    <t>Dobava in vgraditev polnila za zaščitno ograjo iz vodoravnih ali navpičnih jeklenih palic, masa do 12,5 do 14 kg/m2 (po načrtu)</t>
  </si>
  <si>
    <t>58 134</t>
  </si>
  <si>
    <t>Dobava in vgraditev polnila za zaščitno ograjo iz vodoravnih ali navpičnih jeklenih palic, masa do 14,5 do 16 kg/m2 (po načrtu)</t>
  </si>
  <si>
    <t>Hidroizolacije</t>
  </si>
  <si>
    <t>59 532</t>
  </si>
  <si>
    <t>Izdelava vrhnje tesnilne plasti z enojnim varjenim bitumenskim trakom debeline 4,5 mm, stikovanje s preklopi</t>
  </si>
  <si>
    <t xml:space="preserve">m2 </t>
  </si>
  <si>
    <t>59 996</t>
  </si>
  <si>
    <t>Izdelava delovnega stika stene…………… po načrtu</t>
  </si>
  <si>
    <t>6. Tuje storitve</t>
  </si>
  <si>
    <t>Elektroenergetski vodi</t>
  </si>
  <si>
    <t>DODATNI STROŠKI INVESTITORJA</t>
  </si>
  <si>
    <t>78 111</t>
  </si>
  <si>
    <t xml:space="preserve">Izvedba priklopa NN napajalnega voda z ustreznimi kabelskimi spojkami za uzankanje cestne razsvetljave 
</t>
  </si>
  <si>
    <t>78 112</t>
  </si>
  <si>
    <t xml:space="preserve">Dobava in polaganje PVC opozorilnega traku
POZOR ENERGETSKI KABEL, položen nad
kabel v kabelski jarek
</t>
  </si>
  <si>
    <t>78 113</t>
  </si>
  <si>
    <t xml:space="preserve">Dobava in polaganje vrocecinkanega valjanca FeZn 25x4mm
</t>
  </si>
  <si>
    <t>78 114</t>
  </si>
  <si>
    <t xml:space="preserve">Dobava in montaža toplo cinkanih križnih
FeZn sponk 60x60mm in izdelava križnih stikov ter zaščita z bitumnom
</t>
  </si>
  <si>
    <t>78 115</t>
  </si>
  <si>
    <t>Prestavitev obstoječega TK droga na lokacijo ob cesti, komplet z podaljševanjem in prilagoditvijo obstoječih kablovodov (Dela izvede strokovna služba Telekom Slovenije)</t>
  </si>
  <si>
    <t>Cestna razsvetljava</t>
  </si>
  <si>
    <t>78 116</t>
  </si>
  <si>
    <t>Dobava in polaganje kabla MYM-j 4x2.5mm2 v cev PVC 0 29mm od razdelilcev kandelabrov do svetilke</t>
  </si>
  <si>
    <t>78 117</t>
  </si>
  <si>
    <t>Dobava in polaganje napajalnega kablovoda svetilka javne razsvetljeve NAY2XY-J 4x16+2.5mm2 vz uvlačenjem v obstoječo cev</t>
  </si>
  <si>
    <t>78 119</t>
  </si>
  <si>
    <t>Dobava in polaganje kabla NAYY-J 4x25+2.5mm2 v cev PVC 0 75mm od E-JR do razdelilcev svetilke</t>
  </si>
  <si>
    <t>78 118</t>
  </si>
  <si>
    <t>Električne in svetlobnotehnične meritve z merilnim protokolom</t>
  </si>
  <si>
    <t>Vris kabelske kanalizacije CR v podzemni kataster</t>
  </si>
  <si>
    <t>78 120</t>
  </si>
  <si>
    <t xml:space="preserve">Dobava in montaža vroče cinkanega kandelabra višine h=7m kot npr ValmontAntares 60/10 komplet z priborom, dimenzioniran skladno z statičnim izračunom v prilogi </t>
  </si>
  <si>
    <t>78 121</t>
  </si>
  <si>
    <t xml:space="preserve">Dobava in montaža vroče cinkanega kandelabra višine h=6m kot npr ValmontAntares 60/10 komplet z priborom, dimenzioniran skladno z statičnim izračunom v prilogi </t>
  </si>
  <si>
    <t>78 122</t>
  </si>
  <si>
    <t>Dobava in montaža razdelilca v kandelabru</t>
  </si>
  <si>
    <t>78 123</t>
  </si>
  <si>
    <t xml:space="preserve">Dobava in montaža cestne svetilke S1
kot npr. Philips Philips SGP340 FG 1xSON-TPP100W TP,IP65 ohišju, skladno z veljavno direktivo o svetlobnem onesnaževanju
</t>
  </si>
  <si>
    <t>78 124</t>
  </si>
  <si>
    <t xml:space="preserve">Dobava in montaža cestne svetilke S2
kot npr. Philips Philips SGP340 FG 1xSON-TPP150W TP P2,IP65 ohišju, skladno z veljavno direktivo o svetlobnem onesnaževanju
</t>
  </si>
  <si>
    <t xml:space="preserve">Izdelava stikov na kovinsko ograjo ter ostale kovinske mase s kab. čevljem in vijakom </t>
  </si>
  <si>
    <t xml:space="preserve">Križna sponka za izdelavo križnih stikov, z antikorozijsko zaščito </t>
  </si>
  <si>
    <t xml:space="preserve">Izdelava stikov na kovinske stebre s kab. čevljem in vijakom </t>
  </si>
  <si>
    <t>Identifikacija in zakoličenje obstoječe komunalne infrastrukture pod strokovnim nadzorom soglasodajalcev</t>
  </si>
  <si>
    <t>Izvajanje strokovnega nadzora s strani soglasodajalcev Elektro Celje d.d. ter Telekom Slovenija d.d.</t>
  </si>
  <si>
    <t xml:space="preserve">Izdelava bitumenske zaščite proti rjavenju na drogovih javne razsvetljave, </t>
  </si>
  <si>
    <t>Nepredvidena in dodatna dela, ki jih pred izvedbo odobri investitor (max.3%)</t>
  </si>
  <si>
    <t>Preskusi, nadzor in tehnična dokumentacija</t>
  </si>
  <si>
    <t>79 111</t>
  </si>
  <si>
    <t xml:space="preserve">Projektantski gradbeni nadzor
</t>
  </si>
  <si>
    <t>79 121</t>
  </si>
  <si>
    <t>Projektantski nadzor nad elektro deli</t>
  </si>
  <si>
    <t>79 122</t>
  </si>
  <si>
    <t xml:space="preserve"> Geodetska dela</t>
  </si>
  <si>
    <t>Trasiranje trase kabelskega kabla oz. kabelske kanalizacije z označevanjem v naselju ali ovirami:</t>
  </si>
  <si>
    <t>11 122</t>
  </si>
  <si>
    <t>Pripravljalna dela na gradbišču:</t>
  </si>
  <si>
    <t>11 123</t>
  </si>
  <si>
    <t>Obeleženje in zakoličba trase obstoječih in projektiranih telefonskih in energetskih kablov, vodovoda ter kanalizacije in drugih komunalnih vodov ter označbe križanj:</t>
  </si>
  <si>
    <t>Rezanje asfalta v širini 60cm povprečne debeline 6cm, njegovo rušenje, odvoz</t>
  </si>
  <si>
    <t>13 411</t>
  </si>
  <si>
    <t>Odškodnina zaradi uporabe občinske ceste pri graditvi in vzdrževanju državne ceste</t>
  </si>
  <si>
    <t>EUR</t>
  </si>
  <si>
    <t>13 412</t>
  </si>
  <si>
    <t>Odškodnina zaradi prekomerne uporabe občinske ceste pri graditvi ali vzdrževanju državne ceste</t>
  </si>
  <si>
    <t>13 421</t>
  </si>
  <si>
    <t>Odškodnina zaradi upočasnitve vožnje železniškega prometa pri graditvi ali vzdrževanju državne ceste</t>
  </si>
  <si>
    <t>13 422</t>
  </si>
  <si>
    <t>Odškodnina zaradi zastojev železniškega prometa pri graditvi ali vzdrževanju državne ceste</t>
  </si>
  <si>
    <t>13 431</t>
  </si>
  <si>
    <t>Odškodnina zaradi onesnaženja tekočih voda</t>
  </si>
  <si>
    <t>E.</t>
  </si>
  <si>
    <t>CESTNA RAZSVETLJAVA</t>
  </si>
  <si>
    <r>
      <t>1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 xml:space="preserve"> Čiščenje terena</t>
    </r>
  </si>
  <si>
    <r>
      <t>1.1.1</t>
    </r>
    <r>
      <rPr>
        <b/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>Odstranitev grmovja, dreves, vej in panjev</t>
    </r>
  </si>
  <si>
    <r>
      <t>1.2.2</t>
    </r>
    <r>
      <rPr>
        <b/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>Odstranitev prometne signalizacije in opreme</t>
    </r>
  </si>
  <si>
    <r>
      <t>m</t>
    </r>
    <r>
      <rPr>
        <vertAlign val="superscript"/>
        <sz val="8"/>
        <color indexed="10"/>
        <rFont val="Arial"/>
        <family val="2"/>
      </rPr>
      <t>1</t>
    </r>
  </si>
  <si>
    <r>
      <t>m</t>
    </r>
    <r>
      <rPr>
        <vertAlign val="superscript"/>
        <sz val="8"/>
        <rFont val="Arial"/>
        <family val="2"/>
      </rPr>
      <t>1</t>
    </r>
  </si>
  <si>
    <r>
      <t>1.2.3</t>
    </r>
    <r>
      <rPr>
        <b/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 xml:space="preserve">Porušitev in odstranitev voziščnih konstrukcij </t>
    </r>
  </si>
  <si>
    <r>
      <t>m</t>
    </r>
    <r>
      <rPr>
        <vertAlign val="superscript"/>
        <sz val="8"/>
        <rFont val="Arial"/>
        <family val="2"/>
      </rPr>
      <t>2</t>
    </r>
  </si>
  <si>
    <r>
      <t>1.2.4</t>
    </r>
    <r>
      <rPr>
        <b/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>Porušitev in odstranitev objektov</t>
    </r>
  </si>
  <si>
    <r>
      <t>m</t>
    </r>
    <r>
      <rPr>
        <vertAlign val="superscript"/>
        <sz val="8"/>
        <rFont val="Arial"/>
        <family val="2"/>
      </rPr>
      <t>3</t>
    </r>
  </si>
  <si>
    <r>
      <t>1.3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Ostala preddela</t>
    </r>
  </si>
  <si>
    <r>
      <t>1.3.1</t>
    </r>
    <r>
      <rPr>
        <b/>
        <sz val="8"/>
        <rFont val="Times New Roman"/>
        <family val="1"/>
      </rPr>
      <t xml:space="preserve">       </t>
    </r>
    <r>
      <rPr>
        <b/>
        <sz val="8"/>
        <rFont val="Arial"/>
        <family val="2"/>
      </rPr>
      <t>Omejitve prometa</t>
    </r>
  </si>
  <si>
    <r>
      <t xml:space="preserve">Postavitev, vzdrževanje in odstranitev cestne zapore, izvedba elaborata cestne zapore in pridobitev dovoljenja za zaporo ter vsi stroški vezani na zaporo. </t>
    </r>
    <r>
      <rPr>
        <u val="single"/>
        <sz val="8"/>
        <rFont val="Arial"/>
        <family val="2"/>
      </rPr>
      <t>Zapora velja za celotno traso in za vsa dela dogovorjena s pogodbo.</t>
    </r>
  </si>
  <si>
    <r>
      <t>Izdelava opornega zidu, kompletno z vsemi deli, izkopi, betoniranjem, opažem, armaturo,.. (h</t>
    </r>
    <r>
      <rPr>
        <vertAlign val="subscript"/>
        <sz val="8"/>
        <rFont val="Arial CE"/>
        <family val="2"/>
      </rPr>
      <t>max</t>
    </r>
    <r>
      <rPr>
        <sz val="8"/>
        <rFont val="Arial CE"/>
        <family val="2"/>
      </rPr>
      <t>=1,2m po detajlu)., ter postavitvijo ograje za pešce</t>
    </r>
  </si>
  <si>
    <t>NEPREDVIDENA DELA 5% (od 1.0 do E.)</t>
  </si>
  <si>
    <t>Izdelava projektne dokumentacije za projekt izvedenih del (1x v aktivni elektronski obliki, 1x v pdf. in 3x v tiskani obliki)</t>
  </si>
  <si>
    <t>Izdelava projktne dokumentacije PID in NOV (POV) (1x v aktivni elektronski obliki, 1x v pdf. in 3x v tiskani obliki)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</si>
</sst>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\-&quot;SIT&quot;#,##0"/>
    <numFmt numFmtId="173" formatCode="&quot;SIT&quot;#,##0;[Red]\-&quot;SIT&quot;#,##0"/>
    <numFmt numFmtId="174" formatCode="&quot;SIT&quot;#,##0.00;\-&quot;SIT&quot;#,##0.00"/>
    <numFmt numFmtId="175" formatCode="&quot;SIT&quot;#,##0.00;[Red]\-&quot;SIT&quot;#,##0.00"/>
    <numFmt numFmtId="176" formatCode="_-&quot;SIT&quot;* #,##0_-;\-&quot;SIT&quot;* #,##0_-;_-&quot;SIT&quot;* &quot;-&quot;_-;_-@_-"/>
    <numFmt numFmtId="177" formatCode="_-* #,##0_-;\-* #,##0_-;_-* &quot;-&quot;_-;_-@_-"/>
    <numFmt numFmtId="178" formatCode="_-&quot;SIT&quot;* #,##0.00_-;\-&quot;SIT&quot;* #,##0.00_-;_-&quot;SIT&quot;* &quot;-&quot;??_-;_-@_-"/>
    <numFmt numFmtId="179" formatCode="_-* #,##0.00_-;\-* #,##0.00_-;_-* &quot;-&quot;??_-;_-@_-"/>
    <numFmt numFmtId="180" formatCode="General\."/>
    <numFmt numFmtId="181" formatCode="#,##0.00\ _S_I_T"/>
    <numFmt numFmtId="182" formatCode="#,##0.00_ ;[Red]\-#,##0.00\ "/>
    <numFmt numFmtId="183" formatCode="#,##0.00;[Red]#,##0.00"/>
    <numFmt numFmtId="184" formatCode="#,##0.0;[Red]#,##0.0"/>
    <numFmt numFmtId="185" formatCode="0.0"/>
    <numFmt numFmtId="186" formatCode="&quot;True&quot;;&quot;True&quot;;&quot;False&quot;"/>
    <numFmt numFmtId="187" formatCode="&quot;On&quot;;&quot;On&quot;;&quot;Off&quot;"/>
    <numFmt numFmtId="188" formatCode="_-* #,##0.00\ [$€-1]_-;\-* #,##0.00\ [$€-1]_-;_-* &quot;-&quot;??\ [$€-1]_-;_-@_-"/>
    <numFmt numFmtId="189" formatCode="0.0000"/>
    <numFmt numFmtId="190" formatCode="0.000"/>
    <numFmt numFmtId="191" formatCode="[$-424]d\.\ mmmm\ yyyy"/>
    <numFmt numFmtId="192" formatCode="#,##0.00\ &quot;€&quot;"/>
    <numFmt numFmtId="193" formatCode="0.00_)"/>
    <numFmt numFmtId="194" formatCode="0_)"/>
    <numFmt numFmtId="195" formatCode="#,##0.00\ [$€-1]"/>
    <numFmt numFmtId="196" formatCode="_(* #,##0.00_);_(* \(#,##0.00\);_(* &quot;-&quot;??_);_(@_)"/>
    <numFmt numFmtId="197" formatCode="[$€-2]\ #,##0.00_);[Red]\([$€-2]\ #,##0.00\)"/>
    <numFmt numFmtId="198" formatCode="#,##0;[Red]#,##0"/>
    <numFmt numFmtId="199" formatCode="0.0_)"/>
    <numFmt numFmtId="200" formatCode="_-* #,##0.00\ _S_I_T_-;\-* #,##0.00\ _S_I_T_-;_-* \-??\ _S_I_T_-;_-@_-"/>
    <numFmt numFmtId="201" formatCode="_-* #,##0.00\ [$€-424]_-;\-* #,##0.00\ [$€-424]_-;_-* &quot;-&quot;??\ [$€-424]_-;_-@_-"/>
  </numFmts>
  <fonts count="67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SSPalatino"/>
      <family val="0"/>
    </font>
    <font>
      <i/>
      <sz val="8"/>
      <name val="Switzerland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vertAlign val="superscript"/>
      <sz val="8"/>
      <color indexed="10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sz val="8"/>
      <name val="Arial CE"/>
      <family val="2"/>
    </font>
    <font>
      <vertAlign val="subscript"/>
      <sz val="8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haletOffice"/>
      <family val="0"/>
    </font>
    <font>
      <sz val="8"/>
      <name val="ChaletOffi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trike/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trike/>
      <sz val="8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" fillId="0" borderId="0">
      <alignment horizontal="right" vertical="top"/>
      <protection/>
    </xf>
    <xf numFmtId="0" fontId="1" fillId="0" borderId="0">
      <alignment/>
      <protection/>
    </xf>
    <xf numFmtId="0" fontId="5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458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49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Alignment="1" applyProtection="1">
      <alignment vertical="center"/>
      <protection/>
    </xf>
    <xf numFmtId="170" fontId="61" fillId="0" borderId="0" xfId="64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8" fontId="0" fillId="0" borderId="10" xfId="64" applyNumberFormat="1" applyFont="1" applyBorder="1" applyAlignment="1" applyProtection="1">
      <alignment/>
      <protection/>
    </xf>
    <xf numFmtId="188" fontId="0" fillId="0" borderId="0" xfId="64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8" fontId="0" fillId="0" borderId="0" xfId="64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0" fontId="0" fillId="0" borderId="11" xfId="64" applyFont="1" applyBorder="1" applyAlignment="1" applyProtection="1">
      <alignment/>
      <protection/>
    </xf>
    <xf numFmtId="170" fontId="0" fillId="0" borderId="0" xfId="64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8" fontId="2" fillId="0" borderId="0" xfId="64" applyNumberFormat="1" applyFont="1" applyBorder="1" applyAlignment="1" applyProtection="1">
      <alignment/>
      <protection/>
    </xf>
    <xf numFmtId="0" fontId="9" fillId="0" borderId="0" xfId="0" applyFont="1" applyFill="1" applyAlignment="1" applyProtection="1">
      <alignment vertical="top"/>
      <protection/>
    </xf>
    <xf numFmtId="0" fontId="19" fillId="0" borderId="0" xfId="0" applyFont="1" applyAlignment="1" applyProtection="1">
      <alignment horizontal="left" vertical="justify"/>
      <protection/>
    </xf>
    <xf numFmtId="0" fontId="8" fillId="0" borderId="0" xfId="0" applyFont="1" applyAlignment="1" applyProtection="1">
      <alignment/>
      <protection/>
    </xf>
    <xf numFmtId="188" fontId="8" fillId="0" borderId="0" xfId="64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left" vertical="justify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16" fontId="8" fillId="0" borderId="0" xfId="0" applyNumberFormat="1" applyFont="1" applyFill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Alignment="1" applyProtection="1">
      <alignment horizontal="left" vertical="justify"/>
      <protection/>
    </xf>
    <xf numFmtId="0" fontId="8" fillId="0" borderId="0" xfId="0" applyFont="1" applyAlignment="1" applyProtection="1">
      <alignment horizontal="left" vertical="justify" wrapText="1"/>
      <protection/>
    </xf>
    <xf numFmtId="188" fontId="8" fillId="0" borderId="0" xfId="64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justify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justify"/>
      <protection/>
    </xf>
    <xf numFmtId="0" fontId="9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 vertical="justify"/>
      <protection/>
    </xf>
    <xf numFmtId="0" fontId="8" fillId="33" borderId="0" xfId="0" applyFont="1" applyFill="1" applyAlignment="1" applyProtection="1">
      <alignment/>
      <protection/>
    </xf>
    <xf numFmtId="188" fontId="8" fillId="33" borderId="0" xfId="64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/>
      <protection/>
    </xf>
    <xf numFmtId="188" fontId="8" fillId="0" borderId="0" xfId="64" applyNumberFormat="1" applyFont="1" applyBorder="1" applyAlignment="1" applyProtection="1">
      <alignment/>
      <protection/>
    </xf>
    <xf numFmtId="188" fontId="9" fillId="0" borderId="0" xfId="64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14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justify"/>
      <protection/>
    </xf>
    <xf numFmtId="0" fontId="8" fillId="0" borderId="13" xfId="0" applyFont="1" applyBorder="1" applyAlignment="1" applyProtection="1">
      <alignment vertical="top"/>
      <protection/>
    </xf>
    <xf numFmtId="0" fontId="8" fillId="0" borderId="13" xfId="0" applyFont="1" applyBorder="1" applyAlignment="1" applyProtection="1">
      <alignment horizontal="left" vertical="justify"/>
      <protection/>
    </xf>
    <xf numFmtId="0" fontId="8" fillId="0" borderId="13" xfId="0" applyFont="1" applyBorder="1" applyAlignment="1" applyProtection="1">
      <alignment/>
      <protection/>
    </xf>
    <xf numFmtId="188" fontId="8" fillId="0" borderId="13" xfId="64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left" vertical="justify"/>
      <protection/>
    </xf>
    <xf numFmtId="16" fontId="8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horizontal="left" vertical="justify"/>
      <protection/>
    </xf>
    <xf numFmtId="0" fontId="10" fillId="0" borderId="0" xfId="0" applyFont="1" applyAlignment="1" applyProtection="1">
      <alignment/>
      <protection/>
    </xf>
    <xf numFmtId="188" fontId="10" fillId="0" borderId="0" xfId="64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14" xfId="0" applyFont="1" applyBorder="1" applyAlignment="1" applyProtection="1">
      <alignment horizontal="left" vertical="justify"/>
      <protection/>
    </xf>
    <xf numFmtId="0" fontId="9" fillId="0" borderId="1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justify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8" fillId="0" borderId="13" xfId="0" applyFont="1" applyBorder="1" applyAlignment="1" applyProtection="1">
      <alignment horizontal="center"/>
      <protection/>
    </xf>
    <xf numFmtId="188" fontId="9" fillId="0" borderId="0" xfId="64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0" fontId="8" fillId="0" borderId="0" xfId="67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8" fillId="0" borderId="14" xfId="47" applyFont="1" applyFill="1" applyBorder="1" applyAlignment="1" applyProtection="1">
      <alignment horizontal="center"/>
      <protection/>
    </xf>
    <xf numFmtId="170" fontId="9" fillId="0" borderId="14" xfId="67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justify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justify" wrapText="1"/>
      <protection/>
    </xf>
    <xf numFmtId="170" fontId="8" fillId="0" borderId="15" xfId="67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188" fontId="8" fillId="0" borderId="0" xfId="67" applyNumberFormat="1" applyFont="1" applyBorder="1" applyAlignment="1" applyProtection="1">
      <alignment/>
      <protection/>
    </xf>
    <xf numFmtId="188" fontId="9" fillId="0" borderId="16" xfId="67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8" fontId="0" fillId="0" borderId="0" xfId="64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88" fontId="0" fillId="0" borderId="10" xfId="64" applyNumberFormat="1" applyFont="1" applyBorder="1" applyAlignment="1" applyProtection="1">
      <alignment/>
      <protection/>
    </xf>
    <xf numFmtId="188" fontId="0" fillId="0" borderId="0" xfId="64" applyNumberFormat="1" applyFont="1" applyBorder="1" applyAlignment="1" applyProtection="1">
      <alignment/>
      <protection/>
    </xf>
    <xf numFmtId="170" fontId="0" fillId="0" borderId="0" xfId="64" applyFont="1" applyAlignment="1" applyProtection="1">
      <alignment/>
      <protection/>
    </xf>
    <xf numFmtId="188" fontId="2" fillId="0" borderId="0" xfId="64" applyNumberFormat="1" applyFont="1" applyAlignment="1" applyProtection="1">
      <alignment/>
      <protection/>
    </xf>
    <xf numFmtId="4" fontId="62" fillId="0" borderId="0" xfId="0" applyNumberFormat="1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8" fontId="8" fillId="0" borderId="10" xfId="64" applyNumberFormat="1" applyFont="1" applyBorder="1" applyAlignment="1" applyProtection="1">
      <alignment/>
      <protection/>
    </xf>
    <xf numFmtId="0" fontId="62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left" vertical="justify"/>
      <protection/>
    </xf>
    <xf numFmtId="0" fontId="62" fillId="0" borderId="0" xfId="0" applyFont="1" applyAlignment="1" applyProtection="1">
      <alignment horizontal="center"/>
      <protection/>
    </xf>
    <xf numFmtId="188" fontId="62" fillId="0" borderId="0" xfId="64" applyNumberFormat="1" applyFont="1" applyAlignment="1" applyProtection="1">
      <alignment/>
      <protection/>
    </xf>
    <xf numFmtId="0" fontId="16" fillId="0" borderId="0" xfId="47" applyFont="1" applyFill="1" applyBorder="1" applyAlignment="1" applyProtection="1">
      <alignment horizontal="left" wrapText="1"/>
      <protection/>
    </xf>
    <xf numFmtId="0" fontId="63" fillId="0" borderId="0" xfId="47" applyFont="1" applyFill="1" applyBorder="1" applyAlignment="1" applyProtection="1">
      <alignment horizontal="left" wrapText="1"/>
      <protection/>
    </xf>
    <xf numFmtId="188" fontId="62" fillId="0" borderId="15" xfId="64" applyNumberFormat="1" applyFont="1" applyBorder="1" applyAlignment="1" applyProtection="1">
      <alignment/>
      <protection/>
    </xf>
    <xf numFmtId="188" fontId="62" fillId="0" borderId="0" xfId="64" applyNumberFormat="1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 vertical="top"/>
      <protection/>
    </xf>
    <xf numFmtId="0" fontId="62" fillId="0" borderId="0" xfId="0" applyFont="1" applyBorder="1" applyAlignment="1" applyProtection="1">
      <alignment horizontal="left" vertical="justify"/>
      <protection/>
    </xf>
    <xf numFmtId="188" fontId="9" fillId="0" borderId="12" xfId="64" applyNumberFormat="1" applyFont="1" applyBorder="1" applyAlignment="1" applyProtection="1">
      <alignment/>
      <protection/>
    </xf>
    <xf numFmtId="188" fontId="9" fillId="0" borderId="17" xfId="64" applyNumberFormat="1" applyFont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185" fontId="9" fillId="0" borderId="12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5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 horizontal="left" vertical="justify"/>
      <protection/>
    </xf>
    <xf numFmtId="0" fontId="64" fillId="0" borderId="0" xfId="0" applyFont="1" applyBorder="1" applyAlignment="1" applyProtection="1">
      <alignment/>
      <protection/>
    </xf>
    <xf numFmtId="185" fontId="64" fillId="0" borderId="0" xfId="0" applyNumberFormat="1" applyFont="1" applyBorder="1" applyAlignment="1" applyProtection="1">
      <alignment horizontal="center"/>
      <protection/>
    </xf>
    <xf numFmtId="188" fontId="62" fillId="0" borderId="0" xfId="67" applyNumberFormat="1" applyFont="1" applyAlignment="1" applyProtection="1">
      <alignment/>
      <protection/>
    </xf>
    <xf numFmtId="185" fontId="8" fillId="0" borderId="0" xfId="0" applyNumberFormat="1" applyFont="1" applyFill="1" applyAlignment="1" applyProtection="1">
      <alignment horizontal="center"/>
      <protection/>
    </xf>
    <xf numFmtId="185" fontId="8" fillId="0" borderId="0" xfId="0" applyNumberFormat="1" applyFont="1" applyFill="1" applyAlignment="1" applyProtection="1">
      <alignment/>
      <protection/>
    </xf>
    <xf numFmtId="188" fontId="8" fillId="0" borderId="10" xfId="67" applyNumberFormat="1" applyFont="1" applyFill="1" applyBorder="1" applyAlignment="1" applyProtection="1">
      <alignment/>
      <protection/>
    </xf>
    <xf numFmtId="188" fontId="8" fillId="0" borderId="0" xfId="67" applyNumberFormat="1" applyFont="1" applyFill="1" applyAlignment="1" applyProtection="1">
      <alignment/>
      <protection/>
    </xf>
    <xf numFmtId="0" fontId="62" fillId="0" borderId="0" xfId="0" applyFont="1" applyFill="1" applyAlignment="1" applyProtection="1">
      <alignment vertical="top"/>
      <protection/>
    </xf>
    <xf numFmtId="0" fontId="62" fillId="0" borderId="0" xfId="0" applyFont="1" applyFill="1" applyAlignment="1" applyProtection="1">
      <alignment horizontal="left" vertical="justify"/>
      <protection/>
    </xf>
    <xf numFmtId="0" fontId="62" fillId="0" borderId="0" xfId="0" applyFont="1" applyFill="1" applyAlignment="1" applyProtection="1">
      <alignment/>
      <protection/>
    </xf>
    <xf numFmtId="185" fontId="62" fillId="0" borderId="0" xfId="0" applyNumberFormat="1" applyFont="1" applyFill="1" applyAlignment="1" applyProtection="1">
      <alignment horizontal="center"/>
      <protection/>
    </xf>
    <xf numFmtId="185" fontId="62" fillId="0" borderId="0" xfId="0" applyNumberFormat="1" applyFont="1" applyFill="1" applyAlignment="1" applyProtection="1">
      <alignment/>
      <protection/>
    </xf>
    <xf numFmtId="188" fontId="62" fillId="0" borderId="0" xfId="67" applyNumberFormat="1" applyFont="1" applyFill="1" applyBorder="1" applyAlignment="1" applyProtection="1">
      <alignment/>
      <protection/>
    </xf>
    <xf numFmtId="188" fontId="62" fillId="0" borderId="0" xfId="67" applyNumberFormat="1" applyFont="1" applyFill="1" applyAlignment="1" applyProtection="1">
      <alignment/>
      <protection/>
    </xf>
    <xf numFmtId="188" fontId="62" fillId="0" borderId="10" xfId="67" applyNumberFormat="1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85" fontId="64" fillId="0" borderId="0" xfId="0" applyNumberFormat="1" applyFont="1" applyBorder="1" applyAlignment="1" applyProtection="1">
      <alignment horizontal="center" vertical="center"/>
      <protection/>
    </xf>
    <xf numFmtId="188" fontId="62" fillId="0" borderId="15" xfId="67" applyNumberFormat="1" applyFont="1" applyFill="1" applyBorder="1" applyAlignment="1" applyProtection="1">
      <alignment/>
      <protection/>
    </xf>
    <xf numFmtId="188" fontId="8" fillId="0" borderId="15" xfId="67" applyNumberFormat="1" applyFont="1" applyFill="1" applyBorder="1" applyAlignment="1" applyProtection="1">
      <alignment/>
      <protection/>
    </xf>
    <xf numFmtId="188" fontId="62" fillId="0" borderId="10" xfId="64" applyNumberFormat="1" applyFont="1" applyFill="1" applyBorder="1" applyAlignment="1" applyProtection="1">
      <alignment/>
      <protection/>
    </xf>
    <xf numFmtId="188" fontId="62" fillId="0" borderId="0" xfId="64" applyNumberFormat="1" applyFont="1" applyFill="1" applyAlignment="1" applyProtection="1">
      <alignment/>
      <protection/>
    </xf>
    <xf numFmtId="188" fontId="62" fillId="0" borderId="15" xfId="64" applyNumberFormat="1" applyFont="1" applyFill="1" applyBorder="1" applyAlignment="1" applyProtection="1">
      <alignment/>
      <protection/>
    </xf>
    <xf numFmtId="188" fontId="8" fillId="0" borderId="0" xfId="67" applyNumberFormat="1" applyFont="1" applyAlignment="1" applyProtection="1">
      <alignment/>
      <protection/>
    </xf>
    <xf numFmtId="188" fontId="62" fillId="0" borderId="0" xfId="64" applyNumberFormat="1" applyFont="1" applyFill="1" applyBorder="1" applyAlignment="1" applyProtection="1">
      <alignment/>
      <protection/>
    </xf>
    <xf numFmtId="188" fontId="62" fillId="0" borderId="0" xfId="66" applyNumberFormat="1" applyFont="1" applyAlignment="1" applyProtection="1">
      <alignment/>
      <protection/>
    </xf>
    <xf numFmtId="0" fontId="62" fillId="0" borderId="0" xfId="42" applyFont="1" applyAlignment="1" applyProtection="1">
      <alignment vertical="top"/>
      <protection/>
    </xf>
    <xf numFmtId="0" fontId="62" fillId="0" borderId="0" xfId="42" applyFont="1" applyAlignment="1" applyProtection="1">
      <alignment horizontal="left" vertical="justify"/>
      <protection/>
    </xf>
    <xf numFmtId="0" fontId="62" fillId="0" borderId="0" xfId="42" applyFont="1" applyProtection="1">
      <alignment/>
      <protection/>
    </xf>
    <xf numFmtId="188" fontId="8" fillId="0" borderId="0" xfId="64" applyNumberFormat="1" applyFont="1" applyFill="1" applyBorder="1" applyAlignment="1" applyProtection="1">
      <alignment/>
      <protection/>
    </xf>
    <xf numFmtId="185" fontId="62" fillId="0" borderId="0" xfId="0" applyNumberFormat="1" applyFont="1" applyFill="1" applyBorder="1" applyAlignment="1" applyProtection="1">
      <alignment/>
      <protection/>
    </xf>
    <xf numFmtId="188" fontId="9" fillId="0" borderId="13" xfId="64" applyNumberFormat="1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 vertical="top"/>
      <protection/>
    </xf>
    <xf numFmtId="0" fontId="62" fillId="0" borderId="0" xfId="0" applyFont="1" applyFill="1" applyBorder="1" applyAlignment="1" applyProtection="1">
      <alignment horizontal="left" vertical="justify"/>
      <protection/>
    </xf>
    <xf numFmtId="0" fontId="8" fillId="0" borderId="0" xfId="0" applyFont="1" applyAlignment="1" applyProtection="1">
      <alignment horizontal="center" vertical="justify"/>
      <protection/>
    </xf>
    <xf numFmtId="188" fontId="8" fillId="0" borderId="0" xfId="66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justify"/>
      <protection/>
    </xf>
    <xf numFmtId="188" fontId="62" fillId="0" borderId="0" xfId="66" applyNumberFormat="1" applyFont="1" applyBorder="1" applyAlignment="1" applyProtection="1">
      <alignment/>
      <protection/>
    </xf>
    <xf numFmtId="0" fontId="16" fillId="0" borderId="0" xfId="46" applyNumberFormat="1" applyFont="1" applyFill="1" applyBorder="1" applyAlignment="1" applyProtection="1">
      <alignment vertical="top" wrapText="1"/>
      <protection/>
    </xf>
    <xf numFmtId="0" fontId="16" fillId="0" borderId="0" xfId="45" applyFont="1" applyFill="1" applyBorder="1" applyAlignment="1" applyProtection="1">
      <alignment horizontal="center" wrapText="1"/>
      <protection/>
    </xf>
    <xf numFmtId="4" fontId="16" fillId="0" borderId="0" xfId="45" applyNumberFormat="1" applyFont="1" applyFill="1" applyBorder="1" applyAlignment="1" applyProtection="1">
      <alignment horizontal="center" wrapText="1"/>
      <protection/>
    </xf>
    <xf numFmtId="4" fontId="16" fillId="0" borderId="0" xfId="45" applyNumberFormat="1" applyFont="1" applyFill="1" applyBorder="1" applyAlignment="1" applyProtection="1">
      <alignment horizontal="right" wrapText="1"/>
      <protection/>
    </xf>
    <xf numFmtId="192" fontId="16" fillId="0" borderId="0" xfId="45" applyNumberFormat="1" applyFont="1" applyFill="1" applyBorder="1" applyAlignment="1" applyProtection="1">
      <alignment horizontal="right" wrapText="1"/>
      <protection/>
    </xf>
    <xf numFmtId="183" fontId="16" fillId="0" borderId="10" xfId="0" applyNumberFormat="1" applyFont="1" applyFill="1" applyBorder="1" applyAlignment="1" applyProtection="1">
      <alignment horizontal="right" shrinkToFit="1"/>
      <protection/>
    </xf>
    <xf numFmtId="183" fontId="16" fillId="0" borderId="0" xfId="0" applyNumberFormat="1" applyFont="1" applyFill="1" applyBorder="1" applyAlignment="1" applyProtection="1">
      <alignment horizontal="right" shrinkToFit="1"/>
      <protection/>
    </xf>
    <xf numFmtId="183" fontId="16" fillId="0" borderId="15" xfId="0" applyNumberFormat="1" applyFont="1" applyFill="1" applyBorder="1" applyAlignment="1" applyProtection="1">
      <alignment horizontal="right" shrinkToFit="1"/>
      <protection/>
    </xf>
    <xf numFmtId="188" fontId="8" fillId="0" borderId="10" xfId="66" applyNumberFormat="1" applyFont="1" applyBorder="1" applyAlignment="1" applyProtection="1">
      <alignment/>
      <protection/>
    </xf>
    <xf numFmtId="188" fontId="8" fillId="0" borderId="0" xfId="66" applyNumberFormat="1" applyFont="1" applyBorder="1" applyAlignment="1" applyProtection="1">
      <alignment/>
      <protection/>
    </xf>
    <xf numFmtId="0" fontId="62" fillId="0" borderId="13" xfId="0" applyFont="1" applyBorder="1" applyAlignment="1" applyProtection="1">
      <alignment vertical="top"/>
      <protection/>
    </xf>
    <xf numFmtId="0" fontId="62" fillId="0" borderId="13" xfId="0" applyFont="1" applyBorder="1" applyAlignment="1" applyProtection="1">
      <alignment horizontal="left" vertical="justify"/>
      <protection/>
    </xf>
    <xf numFmtId="0" fontId="62" fillId="0" borderId="13" xfId="0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/>
      <protection/>
    </xf>
    <xf numFmtId="188" fontId="62" fillId="0" borderId="13" xfId="66" applyNumberFormat="1" applyFont="1" applyBorder="1" applyAlignment="1" applyProtection="1">
      <alignment/>
      <protection/>
    </xf>
    <xf numFmtId="0" fontId="62" fillId="0" borderId="0" xfId="0" applyFont="1" applyAlignment="1" applyProtection="1">
      <alignment horizontal="center" vertical="justify"/>
      <protection/>
    </xf>
    <xf numFmtId="188" fontId="9" fillId="0" borderId="12" xfId="66" applyNumberFormat="1" applyFont="1" applyBorder="1" applyAlignment="1" applyProtection="1">
      <alignment/>
      <protection/>
    </xf>
    <xf numFmtId="188" fontId="9" fillId="0" borderId="17" xfId="66" applyNumberFormat="1" applyFont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center"/>
      <protection/>
    </xf>
    <xf numFmtId="185" fontId="8" fillId="0" borderId="0" xfId="0" applyNumberFormat="1" applyFont="1" applyAlignment="1" applyProtection="1">
      <alignment horizontal="center"/>
      <protection/>
    </xf>
    <xf numFmtId="185" fontId="8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185" fontId="9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0" fontId="6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88" fontId="8" fillId="0" borderId="10" xfId="64" applyNumberFormat="1" applyFont="1" applyFill="1" applyBorder="1" applyAlignment="1" applyProtection="1">
      <alignment/>
      <protection/>
    </xf>
    <xf numFmtId="185" fontId="62" fillId="0" borderId="0" xfId="0" applyNumberFormat="1" applyFont="1" applyAlignment="1" applyProtection="1">
      <alignment horizontal="center"/>
      <protection/>
    </xf>
    <xf numFmtId="185" fontId="62" fillId="0" borderId="0" xfId="0" applyNumberFormat="1" applyFont="1" applyAlignment="1" applyProtection="1">
      <alignment/>
      <protection/>
    </xf>
    <xf numFmtId="188" fontId="8" fillId="0" borderId="0" xfId="67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justify"/>
      <protection/>
    </xf>
    <xf numFmtId="0" fontId="9" fillId="0" borderId="0" xfId="0" applyFont="1" applyAlignment="1" applyProtection="1">
      <alignment horizontal="center"/>
      <protection/>
    </xf>
    <xf numFmtId="185" fontId="9" fillId="0" borderId="0" xfId="0" applyNumberFormat="1" applyFont="1" applyAlignment="1" applyProtection="1">
      <alignment horizontal="center"/>
      <protection/>
    </xf>
    <xf numFmtId="185" fontId="9" fillId="0" borderId="0" xfId="0" applyNumberFormat="1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188" fontId="8" fillId="0" borderId="15" xfId="64" applyNumberFormat="1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/>
    </xf>
    <xf numFmtId="185" fontId="62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vertical="top"/>
      <protection/>
    </xf>
    <xf numFmtId="0" fontId="62" fillId="0" borderId="13" xfId="0" applyFont="1" applyFill="1" applyBorder="1" applyAlignment="1" applyProtection="1">
      <alignment vertical="top"/>
      <protection/>
    </xf>
    <xf numFmtId="0" fontId="62" fillId="0" borderId="13" xfId="0" applyFont="1" applyFill="1" applyBorder="1" applyAlignment="1" applyProtection="1">
      <alignment horizontal="left" vertical="justify"/>
      <protection/>
    </xf>
    <xf numFmtId="0" fontId="62" fillId="0" borderId="13" xfId="0" applyFont="1" applyFill="1" applyBorder="1" applyAlignment="1" applyProtection="1">
      <alignment horizontal="center"/>
      <protection/>
    </xf>
    <xf numFmtId="185" fontId="62" fillId="0" borderId="13" xfId="0" applyNumberFormat="1" applyFont="1" applyFill="1" applyBorder="1" applyAlignment="1" applyProtection="1">
      <alignment horizontal="center"/>
      <protection/>
    </xf>
    <xf numFmtId="185" fontId="62" fillId="0" borderId="13" xfId="0" applyNumberFormat="1" applyFont="1" applyFill="1" applyBorder="1" applyAlignment="1" applyProtection="1">
      <alignment/>
      <protection/>
    </xf>
    <xf numFmtId="188" fontId="8" fillId="0" borderId="13" xfId="64" applyNumberFormat="1" applyFont="1" applyFill="1" applyBorder="1" applyAlignment="1" applyProtection="1">
      <alignment/>
      <protection/>
    </xf>
    <xf numFmtId="0" fontId="9" fillId="0" borderId="0" xfId="47" applyFont="1" applyFill="1" applyBorder="1" applyAlignment="1" applyProtection="1">
      <alignment horizontal="center" vertical="top" textRotation="90"/>
      <protection/>
    </xf>
    <xf numFmtId="0" fontId="9" fillId="0" borderId="0" xfId="47" applyFont="1" applyFill="1" applyBorder="1" applyAlignment="1" applyProtection="1">
      <alignment horizontal="left" vertical="justify" textRotation="90"/>
      <protection/>
    </xf>
    <xf numFmtId="0" fontId="9" fillId="0" borderId="0" xfId="47" applyFont="1" applyFill="1" applyBorder="1" applyAlignment="1" applyProtection="1">
      <alignment horizontal="center" textRotation="90"/>
      <protection/>
    </xf>
    <xf numFmtId="185" fontId="9" fillId="0" borderId="0" xfId="47" applyNumberFormat="1" applyFont="1" applyFill="1" applyBorder="1" applyAlignment="1" applyProtection="1">
      <alignment horizontal="center"/>
      <protection/>
    </xf>
    <xf numFmtId="4" fontId="64" fillId="0" borderId="0" xfId="44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/>
    </xf>
    <xf numFmtId="185" fontId="62" fillId="0" borderId="0" xfId="0" applyNumberFormat="1" applyFont="1" applyBorder="1" applyAlignment="1" applyProtection="1">
      <alignment horizontal="center"/>
      <protection/>
    </xf>
    <xf numFmtId="185" fontId="62" fillId="0" borderId="0" xfId="0" applyNumberFormat="1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 horizontal="center"/>
      <protection/>
    </xf>
    <xf numFmtId="185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distributed"/>
      <protection/>
    </xf>
    <xf numFmtId="185" fontId="8" fillId="0" borderId="0" xfId="0" applyNumberFormat="1" applyFont="1" applyBorder="1" applyAlignment="1" applyProtection="1">
      <alignment horizontal="center" wrapText="1"/>
      <protection/>
    </xf>
    <xf numFmtId="185" fontId="8" fillId="0" borderId="0" xfId="0" applyNumberFormat="1" applyFont="1" applyBorder="1" applyAlignment="1" applyProtection="1">
      <alignment wrapText="1"/>
      <protection/>
    </xf>
    <xf numFmtId="185" fontId="9" fillId="0" borderId="0" xfId="0" applyNumberFormat="1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185" fontId="64" fillId="0" borderId="0" xfId="0" applyNumberFormat="1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 wrapText="1"/>
      <protection/>
    </xf>
    <xf numFmtId="185" fontId="62" fillId="0" borderId="0" xfId="0" applyNumberFormat="1" applyFont="1" applyBorder="1" applyAlignment="1" applyProtection="1">
      <alignment horizontal="center" wrapText="1"/>
      <protection/>
    </xf>
    <xf numFmtId="185" fontId="62" fillId="0" borderId="0" xfId="0" applyNumberFormat="1" applyFont="1" applyBorder="1" applyAlignment="1" applyProtection="1">
      <alignment wrapText="1"/>
      <protection/>
    </xf>
    <xf numFmtId="0" fontId="62" fillId="0" borderId="0" xfId="0" applyFont="1" applyBorder="1" applyAlignment="1" applyProtection="1">
      <alignment horizontal="left" vertical="distributed"/>
      <protection/>
    </xf>
    <xf numFmtId="0" fontId="9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left" vertical="justify" wrapText="1"/>
      <protection/>
    </xf>
    <xf numFmtId="0" fontId="64" fillId="0" borderId="0" xfId="0" applyFont="1" applyBorder="1" applyAlignment="1" applyProtection="1">
      <alignment vertical="top"/>
      <protection/>
    </xf>
    <xf numFmtId="0" fontId="62" fillId="0" borderId="0" xfId="0" applyFont="1" applyBorder="1" applyAlignment="1" applyProtection="1">
      <alignment horizontal="left" vertical="justify" wrapText="1"/>
      <protection/>
    </xf>
    <xf numFmtId="4" fontId="8" fillId="0" borderId="0" xfId="0" applyNumberFormat="1" applyFont="1" applyBorder="1" applyAlignment="1" applyProtection="1">
      <alignment horizontal="right"/>
      <protection/>
    </xf>
    <xf numFmtId="185" fontId="8" fillId="0" borderId="13" xfId="0" applyNumberFormat="1" applyFont="1" applyBorder="1" applyAlignment="1" applyProtection="1">
      <alignment horizontal="center"/>
      <protection/>
    </xf>
    <xf numFmtId="185" fontId="8" fillId="0" borderId="13" xfId="0" applyNumberFormat="1" applyFont="1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2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88" fontId="8" fillId="0" borderId="10" xfId="67" applyNumberFormat="1" applyFont="1" applyBorder="1" applyAlignment="1" applyProtection="1">
      <alignment/>
      <protection/>
    </xf>
    <xf numFmtId="188" fontId="8" fillId="0" borderId="0" xfId="67" applyNumberFormat="1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 vertical="top"/>
      <protection/>
    </xf>
    <xf numFmtId="2" fontId="62" fillId="0" borderId="0" xfId="0" applyNumberFormat="1" applyFont="1" applyBorder="1" applyAlignment="1" applyProtection="1">
      <alignment horizontal="center"/>
      <protection/>
    </xf>
    <xf numFmtId="2" fontId="62" fillId="0" borderId="0" xfId="0" applyNumberFormat="1" applyFont="1" applyBorder="1" applyAlignment="1" applyProtection="1">
      <alignment/>
      <protection/>
    </xf>
    <xf numFmtId="188" fontId="62" fillId="0" borderId="15" xfId="67" applyNumberFormat="1" applyFont="1" applyBorder="1" applyAlignment="1" applyProtection="1">
      <alignment/>
      <protection/>
    </xf>
    <xf numFmtId="188" fontId="62" fillId="0" borderId="0" xfId="67" applyNumberFormat="1" applyFont="1" applyBorder="1" applyAlignment="1" applyProtection="1">
      <alignment/>
      <protection/>
    </xf>
    <xf numFmtId="0" fontId="8" fillId="0" borderId="0" xfId="43" applyFont="1" applyFill="1" applyAlignment="1" applyProtection="1">
      <alignment horizontal="left" vertical="top" wrapText="1"/>
      <protection/>
    </xf>
    <xf numFmtId="0" fontId="62" fillId="0" borderId="0" xfId="43" applyFont="1" applyFill="1" applyAlignment="1" applyProtection="1">
      <alignment horizontal="left" vertical="top" wrapText="1"/>
      <protection/>
    </xf>
    <xf numFmtId="0" fontId="8" fillId="0" borderId="0" xfId="43" applyFont="1" applyAlignment="1" applyProtection="1">
      <alignment horizontal="left" vertical="top" wrapText="1"/>
      <protection/>
    </xf>
    <xf numFmtId="0" fontId="62" fillId="0" borderId="0" xfId="43" applyFont="1" applyAlignment="1" applyProtection="1">
      <alignment horizontal="left" vertical="top" wrapText="1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 vertical="top"/>
      <protection/>
    </xf>
    <xf numFmtId="2" fontId="62" fillId="0" borderId="0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" fontId="62" fillId="0" borderId="0" xfId="0" applyNumberFormat="1" applyFont="1" applyAlignment="1" applyProtection="1">
      <alignment horizontal="center"/>
      <protection/>
    </xf>
    <xf numFmtId="2" fontId="62" fillId="0" borderId="0" xfId="0" applyNumberFormat="1" applyFont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top"/>
      <protection/>
    </xf>
    <xf numFmtId="0" fontId="61" fillId="0" borderId="0" xfId="0" applyFont="1" applyFill="1" applyBorder="1" applyAlignment="1" applyProtection="1">
      <alignment horizontal="left" vertical="justify"/>
      <protection/>
    </xf>
    <xf numFmtId="0" fontId="61" fillId="0" borderId="0" xfId="0" applyFont="1" applyFill="1" applyBorder="1" applyAlignment="1" applyProtection="1">
      <alignment horizontal="center"/>
      <protection/>
    </xf>
    <xf numFmtId="2" fontId="61" fillId="0" borderId="0" xfId="0" applyNumberFormat="1" applyFont="1" applyAlignment="1" applyProtection="1">
      <alignment horizontal="center"/>
      <protection/>
    </xf>
    <xf numFmtId="2" fontId="61" fillId="0" borderId="0" xfId="0" applyNumberFormat="1" applyFont="1" applyAlignment="1" applyProtection="1">
      <alignment/>
      <protection/>
    </xf>
    <xf numFmtId="188" fontId="61" fillId="0" borderId="0" xfId="64" applyNumberFormat="1" applyFont="1" applyBorder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left"/>
      <protection/>
    </xf>
    <xf numFmtId="185" fontId="62" fillId="0" borderId="0" xfId="0" applyNumberFormat="1" applyFont="1" applyAlignment="1" applyProtection="1">
      <alignment/>
      <protection/>
    </xf>
    <xf numFmtId="170" fontId="62" fillId="0" borderId="0" xfId="64" applyFont="1" applyAlignment="1" applyProtection="1">
      <alignment/>
      <protection/>
    </xf>
    <xf numFmtId="170" fontId="62" fillId="0" borderId="0" xfId="64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185" fontId="8" fillId="0" borderId="0" xfId="0" applyNumberFormat="1" applyFont="1" applyAlignment="1" applyProtection="1">
      <alignment/>
      <protection/>
    </xf>
    <xf numFmtId="170" fontId="8" fillId="0" borderId="0" xfId="64" applyFont="1" applyAlignment="1" applyProtection="1">
      <alignment/>
      <protection/>
    </xf>
    <xf numFmtId="170" fontId="8" fillId="0" borderId="0" xfId="64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9" fillId="0" borderId="12" xfId="47" applyFont="1" applyFill="1" applyBorder="1" applyAlignment="1" applyProtection="1">
      <alignment horizontal="center" vertical="center"/>
      <protection/>
    </xf>
    <xf numFmtId="0" fontId="9" fillId="0" borderId="12" xfId="47" applyFont="1" applyFill="1" applyBorder="1" applyAlignment="1" applyProtection="1">
      <alignment horizontal="center" vertical="center" wrapText="1"/>
      <protection/>
    </xf>
    <xf numFmtId="185" fontId="9" fillId="0" borderId="12" xfId="47" applyNumberFormat="1" applyFont="1" applyFill="1" applyBorder="1" applyAlignment="1" applyProtection="1">
      <alignment horizontal="center" vertical="center"/>
      <protection/>
    </xf>
    <xf numFmtId="170" fontId="9" fillId="0" borderId="12" xfId="64" applyFont="1" applyFill="1" applyBorder="1" applyAlignment="1" applyProtection="1">
      <alignment horizontal="center" vertical="center"/>
      <protection/>
    </xf>
    <xf numFmtId="170" fontId="9" fillId="0" borderId="12" xfId="64" applyFont="1" applyBorder="1" applyAlignment="1" applyProtection="1">
      <alignment horizontal="center" vertical="center"/>
      <protection/>
    </xf>
    <xf numFmtId="0" fontId="9" fillId="0" borderId="0" xfId="47" applyFont="1" applyFill="1" applyBorder="1" applyAlignment="1" applyProtection="1">
      <alignment horizontal="center" vertical="center"/>
      <protection/>
    </xf>
    <xf numFmtId="0" fontId="9" fillId="0" borderId="0" xfId="47" applyFont="1" applyFill="1" applyBorder="1" applyAlignment="1" applyProtection="1">
      <alignment horizontal="center" vertical="center" wrapText="1"/>
      <protection/>
    </xf>
    <xf numFmtId="185" fontId="9" fillId="0" borderId="0" xfId="47" applyNumberFormat="1" applyFont="1" applyFill="1" applyBorder="1" applyAlignment="1" applyProtection="1">
      <alignment horizontal="center" vertical="center"/>
      <protection/>
    </xf>
    <xf numFmtId="170" fontId="9" fillId="0" borderId="0" xfId="64" applyFont="1" applyFill="1" applyBorder="1" applyAlignment="1" applyProtection="1">
      <alignment horizontal="center" vertical="center"/>
      <protection/>
    </xf>
    <xf numFmtId="170" fontId="9" fillId="0" borderId="0" xfId="64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wrapText="1"/>
      <protection/>
    </xf>
    <xf numFmtId="185" fontId="8" fillId="0" borderId="0" xfId="0" applyNumberFormat="1" applyFont="1" applyBorder="1" applyAlignment="1" applyProtection="1">
      <alignment/>
      <protection/>
    </xf>
    <xf numFmtId="170" fontId="8" fillId="0" borderId="0" xfId="64" applyFont="1" applyBorder="1" applyAlignment="1" applyProtection="1">
      <alignment/>
      <protection/>
    </xf>
    <xf numFmtId="170" fontId="8" fillId="0" borderId="0" xfId="64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wrapText="1"/>
      <protection/>
    </xf>
    <xf numFmtId="185" fontId="8" fillId="0" borderId="0" xfId="0" applyNumberFormat="1" applyFont="1" applyBorder="1" applyAlignment="1" applyProtection="1">
      <alignment horizontal="justify" wrapText="1"/>
      <protection/>
    </xf>
    <xf numFmtId="170" fontId="8" fillId="0" borderId="0" xfId="64" applyFont="1" applyFill="1" applyBorder="1" applyAlignment="1" applyProtection="1">
      <alignment horizontal="center"/>
      <protection/>
    </xf>
    <xf numFmtId="190" fontId="8" fillId="0" borderId="0" xfId="0" applyNumberFormat="1" applyFont="1" applyBorder="1" applyAlignment="1" applyProtection="1">
      <alignment horizontal="center" wrapText="1"/>
      <protection/>
    </xf>
    <xf numFmtId="189" fontId="8" fillId="0" borderId="0" xfId="0" applyNumberFormat="1" applyFont="1" applyBorder="1" applyAlignment="1" applyProtection="1">
      <alignment horizontal="center" wrapText="1"/>
      <protection/>
    </xf>
    <xf numFmtId="188" fontId="8" fillId="0" borderId="10" xfId="64" applyNumberFormat="1" applyFont="1" applyBorder="1" applyAlignment="1" applyProtection="1">
      <alignment/>
      <protection/>
    </xf>
    <xf numFmtId="188" fontId="8" fillId="0" borderId="0" xfId="64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85" fontId="8" fillId="0" borderId="0" xfId="0" applyNumberFormat="1" applyFont="1" applyFill="1" applyBorder="1" applyAlignment="1" applyProtection="1">
      <alignment horizontal="center" wrapText="1"/>
      <protection/>
    </xf>
    <xf numFmtId="188" fontId="8" fillId="0" borderId="10" xfId="64" applyNumberFormat="1" applyFont="1" applyFill="1" applyBorder="1" applyAlignment="1" applyProtection="1">
      <alignment/>
      <protection/>
    </xf>
    <xf numFmtId="188" fontId="8" fillId="0" borderId="0" xfId="64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185" fontId="8" fillId="0" borderId="0" xfId="0" applyNumberFormat="1" applyFont="1" applyBorder="1" applyAlignment="1" applyProtection="1">
      <alignment horizontal="center" wrapText="1"/>
      <protection/>
    </xf>
    <xf numFmtId="188" fontId="8" fillId="0" borderId="0" xfId="64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5" fontId="9" fillId="0" borderId="0" xfId="0" applyNumberFormat="1" applyFont="1" applyBorder="1" applyAlignment="1" applyProtection="1">
      <alignment horizontal="justify"/>
      <protection/>
    </xf>
    <xf numFmtId="170" fontId="8" fillId="0" borderId="0" xfId="67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wrapText="1"/>
      <protection/>
    </xf>
    <xf numFmtId="185" fontId="64" fillId="0" borderId="0" xfId="0" applyNumberFormat="1" applyFont="1" applyBorder="1" applyAlignment="1" applyProtection="1">
      <alignment horizontal="justify"/>
      <protection/>
    </xf>
    <xf numFmtId="170" fontId="62" fillId="0" borderId="0" xfId="67" applyFont="1" applyBorder="1" applyAlignment="1" applyProtection="1">
      <alignment/>
      <protection/>
    </xf>
    <xf numFmtId="188" fontId="62" fillId="0" borderId="0" xfId="67" applyNumberFormat="1" applyFont="1" applyBorder="1" applyAlignment="1" applyProtection="1">
      <alignment/>
      <protection/>
    </xf>
    <xf numFmtId="188" fontId="8" fillId="0" borderId="10" xfId="67" applyNumberFormat="1" applyFont="1" applyBorder="1" applyAlignment="1" applyProtection="1">
      <alignment/>
      <protection/>
    </xf>
    <xf numFmtId="188" fontId="8" fillId="0" borderId="0" xfId="67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170" fontId="8" fillId="0" borderId="0" xfId="67" applyFont="1" applyBorder="1" applyAlignment="1" applyProtection="1">
      <alignment/>
      <protection/>
    </xf>
    <xf numFmtId="0" fontId="62" fillId="0" borderId="0" xfId="0" applyFont="1" applyBorder="1" applyAlignment="1" applyProtection="1">
      <alignment wrapText="1"/>
      <protection/>
    </xf>
    <xf numFmtId="170" fontId="62" fillId="0" borderId="0" xfId="67" applyFont="1" applyBorder="1" applyAlignment="1" applyProtection="1">
      <alignment/>
      <protection/>
    </xf>
    <xf numFmtId="188" fontId="62" fillId="0" borderId="0" xfId="67" applyNumberFormat="1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 vertical="top" wrapText="1"/>
      <protection/>
    </xf>
    <xf numFmtId="0" fontId="62" fillId="0" borderId="0" xfId="0" applyFont="1" applyBorder="1" applyAlignment="1" applyProtection="1">
      <alignment horizontal="left" vertical="top" wrapText="1"/>
      <protection/>
    </xf>
    <xf numFmtId="0" fontId="62" fillId="0" borderId="0" xfId="0" applyFont="1" applyBorder="1" applyAlignment="1" applyProtection="1">
      <alignment horizontal="center" wrapText="1"/>
      <protection/>
    </xf>
    <xf numFmtId="185" fontId="62" fillId="0" borderId="0" xfId="0" applyNumberFormat="1" applyFont="1" applyBorder="1" applyAlignment="1" applyProtection="1">
      <alignment horizontal="center" wrapText="1"/>
      <protection/>
    </xf>
    <xf numFmtId="188" fontId="62" fillId="0" borderId="10" xfId="67" applyNumberFormat="1" applyFont="1" applyBorder="1" applyAlignment="1" applyProtection="1">
      <alignment/>
      <protection/>
    </xf>
    <xf numFmtId="188" fontId="62" fillId="0" borderId="15" xfId="67" applyNumberFormat="1" applyFont="1" applyBorder="1" applyAlignment="1" applyProtection="1">
      <alignment/>
      <protection/>
    </xf>
    <xf numFmtId="0" fontId="63" fillId="0" borderId="0" xfId="46" applyNumberFormat="1" applyFont="1" applyFill="1" applyBorder="1" applyAlignment="1" applyProtection="1">
      <alignment vertical="top" wrapText="1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/>
      <protection/>
    </xf>
    <xf numFmtId="188" fontId="62" fillId="0" borderId="10" xfId="67" applyNumberFormat="1" applyFont="1" applyBorder="1" applyAlignment="1" applyProtection="1">
      <alignment/>
      <protection/>
    </xf>
    <xf numFmtId="188" fontId="62" fillId="0" borderId="0" xfId="67" applyNumberFormat="1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left" wrapText="1"/>
      <protection/>
    </xf>
    <xf numFmtId="188" fontId="62" fillId="0" borderId="0" xfId="64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88" fontId="8" fillId="0" borderId="10" xfId="64" applyNumberFormat="1" applyFont="1" applyBorder="1" applyAlignment="1" applyProtection="1">
      <alignment/>
      <protection/>
    </xf>
    <xf numFmtId="188" fontId="62" fillId="0" borderId="15" xfId="64" applyNumberFormat="1" applyFont="1" applyBorder="1" applyAlignment="1" applyProtection="1">
      <alignment/>
      <protection/>
    </xf>
    <xf numFmtId="188" fontId="62" fillId="0" borderId="0" xfId="64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185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185" fontId="8" fillId="0" borderId="0" xfId="0" applyNumberFormat="1" applyFont="1" applyAlignment="1" applyProtection="1">
      <alignment/>
      <protection/>
    </xf>
    <xf numFmtId="170" fontId="9" fillId="0" borderId="18" xfId="64" applyFont="1" applyBorder="1" applyAlignment="1" applyProtection="1">
      <alignment/>
      <protection/>
    </xf>
    <xf numFmtId="188" fontId="9" fillId="0" borderId="12" xfId="64" applyNumberFormat="1" applyFont="1" applyBorder="1" applyAlignment="1" applyProtection="1">
      <alignment/>
      <protection/>
    </xf>
    <xf numFmtId="185" fontId="62" fillId="0" borderId="0" xfId="0" applyNumberFormat="1" applyFont="1" applyAlignment="1" applyProtection="1">
      <alignment/>
      <protection/>
    </xf>
    <xf numFmtId="170" fontId="62" fillId="0" borderId="0" xfId="64" applyFont="1" applyAlignment="1" applyProtection="1">
      <alignment/>
      <protection locked="0"/>
    </xf>
    <xf numFmtId="170" fontId="8" fillId="0" borderId="0" xfId="64" applyFont="1" applyAlignment="1" applyProtection="1">
      <alignment/>
      <protection locked="0"/>
    </xf>
    <xf numFmtId="170" fontId="9" fillId="0" borderId="12" xfId="64" applyFont="1" applyFill="1" applyBorder="1" applyAlignment="1" applyProtection="1">
      <alignment horizontal="center" vertical="center"/>
      <protection locked="0"/>
    </xf>
    <xf numFmtId="170" fontId="9" fillId="0" borderId="0" xfId="64" applyFont="1" applyFill="1" applyBorder="1" applyAlignment="1" applyProtection="1">
      <alignment horizontal="center" vertical="center"/>
      <protection locked="0"/>
    </xf>
    <xf numFmtId="170" fontId="8" fillId="0" borderId="0" xfId="64" applyFont="1" applyBorder="1" applyAlignment="1" applyProtection="1">
      <alignment/>
      <protection locked="0"/>
    </xf>
    <xf numFmtId="170" fontId="8" fillId="0" borderId="0" xfId="64" applyFont="1" applyFill="1" applyBorder="1" applyAlignment="1" applyProtection="1">
      <alignment horizontal="center"/>
      <protection locked="0"/>
    </xf>
    <xf numFmtId="188" fontId="8" fillId="0" borderId="10" xfId="64" applyNumberFormat="1" applyFont="1" applyBorder="1" applyAlignment="1" applyProtection="1">
      <alignment/>
      <protection locked="0"/>
    </xf>
    <xf numFmtId="188" fontId="8" fillId="0" borderId="0" xfId="64" applyNumberFormat="1" applyFont="1" applyBorder="1" applyAlignment="1" applyProtection="1">
      <alignment/>
      <protection locked="0"/>
    </xf>
    <xf numFmtId="188" fontId="8" fillId="0" borderId="10" xfId="64" applyNumberFormat="1" applyFont="1" applyFill="1" applyBorder="1" applyAlignment="1" applyProtection="1">
      <alignment/>
      <protection locked="0"/>
    </xf>
    <xf numFmtId="188" fontId="8" fillId="0" borderId="0" xfId="64" applyNumberFormat="1" applyFont="1" applyBorder="1" applyAlignment="1" applyProtection="1">
      <alignment/>
      <protection locked="0"/>
    </xf>
    <xf numFmtId="170" fontId="8" fillId="0" borderId="0" xfId="67" applyFont="1" applyBorder="1" applyAlignment="1" applyProtection="1">
      <alignment/>
      <protection locked="0"/>
    </xf>
    <xf numFmtId="170" fontId="62" fillId="0" borderId="0" xfId="67" applyFont="1" applyBorder="1" applyAlignment="1" applyProtection="1">
      <alignment/>
      <protection locked="0"/>
    </xf>
    <xf numFmtId="188" fontId="8" fillId="0" borderId="10" xfId="67" applyNumberFormat="1" applyFont="1" applyBorder="1" applyAlignment="1" applyProtection="1">
      <alignment/>
      <protection locked="0"/>
    </xf>
    <xf numFmtId="170" fontId="8" fillId="0" borderId="0" xfId="67" applyFont="1" applyBorder="1" applyAlignment="1" applyProtection="1">
      <alignment/>
      <protection locked="0"/>
    </xf>
    <xf numFmtId="170" fontId="62" fillId="0" borderId="0" xfId="67" applyFont="1" applyBorder="1" applyAlignment="1" applyProtection="1">
      <alignment/>
      <protection locked="0"/>
    </xf>
    <xf numFmtId="188" fontId="62" fillId="0" borderId="10" xfId="67" applyNumberFormat="1" applyFont="1" applyBorder="1" applyAlignment="1" applyProtection="1">
      <alignment/>
      <protection locked="0"/>
    </xf>
    <xf numFmtId="188" fontId="62" fillId="0" borderId="15" xfId="67" applyNumberFormat="1" applyFont="1" applyBorder="1" applyAlignment="1" applyProtection="1">
      <alignment/>
      <protection locked="0"/>
    </xf>
    <xf numFmtId="188" fontId="62" fillId="0" borderId="10" xfId="67" applyNumberFormat="1" applyFont="1" applyBorder="1" applyAlignment="1" applyProtection="1">
      <alignment/>
      <protection locked="0"/>
    </xf>
    <xf numFmtId="188" fontId="62" fillId="0" borderId="0" xfId="64" applyNumberFormat="1" applyFont="1" applyBorder="1" applyAlignment="1" applyProtection="1">
      <alignment/>
      <protection locked="0"/>
    </xf>
    <xf numFmtId="188" fontId="8" fillId="0" borderId="10" xfId="64" applyNumberFormat="1" applyFont="1" applyBorder="1" applyAlignment="1" applyProtection="1">
      <alignment/>
      <protection locked="0"/>
    </xf>
    <xf numFmtId="188" fontId="62" fillId="0" borderId="15" xfId="64" applyNumberFormat="1" applyFont="1" applyBorder="1" applyAlignment="1" applyProtection="1">
      <alignment/>
      <protection locked="0"/>
    </xf>
    <xf numFmtId="188" fontId="62" fillId="0" borderId="0" xfId="67" applyNumberFormat="1" applyFont="1" applyBorder="1" applyAlignment="1" applyProtection="1">
      <alignment/>
      <protection locked="0"/>
    </xf>
    <xf numFmtId="188" fontId="62" fillId="0" borderId="0" xfId="64" applyNumberFormat="1" applyFont="1" applyBorder="1" applyAlignment="1" applyProtection="1">
      <alignment/>
      <protection locked="0"/>
    </xf>
    <xf numFmtId="188" fontId="8" fillId="0" borderId="0" xfId="67" applyNumberFormat="1" applyFont="1" applyBorder="1" applyAlignment="1" applyProtection="1">
      <alignment/>
      <protection locked="0"/>
    </xf>
    <xf numFmtId="170" fontId="9" fillId="0" borderId="18" xfId="64" applyFont="1" applyBorder="1" applyAlignment="1" applyProtection="1">
      <alignment/>
      <protection locked="0"/>
    </xf>
    <xf numFmtId="188" fontId="8" fillId="0" borderId="0" xfId="64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88" fontId="8" fillId="0" borderId="10" xfId="64" applyNumberFormat="1" applyFont="1" applyBorder="1" applyAlignment="1" applyProtection="1">
      <alignment/>
      <protection locked="0"/>
    </xf>
    <xf numFmtId="188" fontId="8" fillId="0" borderId="15" xfId="64" applyNumberFormat="1" applyFont="1" applyBorder="1" applyAlignment="1" applyProtection="1">
      <alignment/>
      <protection locked="0"/>
    </xf>
    <xf numFmtId="188" fontId="8" fillId="0" borderId="10" xfId="67" applyNumberFormat="1" applyFont="1" applyBorder="1" applyAlignment="1" applyProtection="1">
      <alignment/>
      <protection locked="0"/>
    </xf>
    <xf numFmtId="188" fontId="62" fillId="0" borderId="15" xfId="67" applyNumberFormat="1" applyFont="1" applyBorder="1" applyAlignment="1" applyProtection="1">
      <alignment/>
      <protection locked="0"/>
    </xf>
    <xf numFmtId="188" fontId="62" fillId="0" borderId="0" xfId="64" applyNumberFormat="1" applyFont="1" applyBorder="1" applyAlignment="1" applyProtection="1">
      <alignment/>
      <protection locked="0"/>
    </xf>
    <xf numFmtId="188" fontId="62" fillId="0" borderId="15" xfId="64" applyNumberFormat="1" applyFont="1" applyBorder="1" applyAlignment="1" applyProtection="1">
      <alignment/>
      <protection locked="0"/>
    </xf>
    <xf numFmtId="188" fontId="62" fillId="0" borderId="0" xfId="67" applyNumberFormat="1" applyFont="1" applyBorder="1" applyAlignment="1" applyProtection="1">
      <alignment/>
      <protection locked="0"/>
    </xf>
    <xf numFmtId="188" fontId="8" fillId="0" borderId="10" xfId="67" applyNumberFormat="1" applyFont="1" applyFill="1" applyBorder="1" applyAlignment="1" applyProtection="1">
      <alignment/>
      <protection locked="0"/>
    </xf>
    <xf numFmtId="188" fontId="62" fillId="0" borderId="0" xfId="67" applyNumberFormat="1" applyFont="1" applyFill="1" applyBorder="1" applyAlignment="1" applyProtection="1">
      <alignment/>
      <protection locked="0"/>
    </xf>
    <xf numFmtId="188" fontId="9" fillId="0" borderId="12" xfId="64" applyNumberFormat="1" applyFont="1" applyBorder="1" applyAlignment="1" applyProtection="1">
      <alignment/>
      <protection locked="0"/>
    </xf>
    <xf numFmtId="188" fontId="61" fillId="0" borderId="0" xfId="64" applyNumberFormat="1" applyFont="1" applyBorder="1" applyAlignment="1" applyProtection="1">
      <alignment/>
      <protection locked="0"/>
    </xf>
    <xf numFmtId="188" fontId="8" fillId="0" borderId="0" xfId="64" applyNumberFormat="1" applyFont="1" applyFill="1" applyBorder="1" applyAlignment="1" applyProtection="1">
      <alignment/>
      <protection locked="0"/>
    </xf>
    <xf numFmtId="188" fontId="62" fillId="0" borderId="15" xfId="67" applyNumberFormat="1" applyFont="1" applyFill="1" applyBorder="1" applyAlignment="1" applyProtection="1">
      <alignment/>
      <protection locked="0"/>
    </xf>
    <xf numFmtId="188" fontId="62" fillId="0" borderId="10" xfId="64" applyNumberFormat="1" applyFont="1" applyFill="1" applyBorder="1" applyAlignment="1" applyProtection="1">
      <alignment/>
      <protection locked="0"/>
    </xf>
    <xf numFmtId="188" fontId="62" fillId="0" borderId="0" xfId="64" applyNumberFormat="1" applyFont="1" applyFill="1" applyBorder="1" applyAlignment="1" applyProtection="1">
      <alignment/>
      <protection locked="0"/>
    </xf>
    <xf numFmtId="188" fontId="8" fillId="0" borderId="10" xfId="64" applyNumberFormat="1" applyFont="1" applyFill="1" applyBorder="1" applyAlignment="1" applyProtection="1">
      <alignment/>
      <protection locked="0"/>
    </xf>
    <xf numFmtId="188" fontId="8" fillId="0" borderId="0" xfId="67" applyNumberFormat="1" applyFont="1" applyFill="1" applyBorder="1" applyAlignment="1" applyProtection="1">
      <alignment/>
      <protection locked="0"/>
    </xf>
    <xf numFmtId="188" fontId="8" fillId="0" borderId="13" xfId="64" applyNumberFormat="1" applyFont="1" applyBorder="1" applyAlignment="1" applyProtection="1">
      <alignment/>
      <protection locked="0"/>
    </xf>
    <xf numFmtId="188" fontId="8" fillId="0" borderId="0" xfId="64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88" fontId="62" fillId="0" borderId="10" xfId="67" applyNumberFormat="1" applyFont="1" applyFill="1" applyBorder="1" applyAlignment="1" applyProtection="1">
      <alignment/>
      <protection locked="0"/>
    </xf>
    <xf numFmtId="188" fontId="62" fillId="0" borderId="15" xfId="64" applyNumberFormat="1" applyFont="1" applyFill="1" applyBorder="1" applyAlignment="1" applyProtection="1">
      <alignment/>
      <protection locked="0"/>
    </xf>
    <xf numFmtId="188" fontId="62" fillId="0" borderId="0" xfId="64" applyNumberFormat="1" applyFont="1" applyAlignment="1" applyProtection="1">
      <alignment/>
      <protection locked="0"/>
    </xf>
    <xf numFmtId="188" fontId="8" fillId="0" borderId="15" xfId="67" applyNumberFormat="1" applyFont="1" applyFill="1" applyBorder="1" applyAlignment="1" applyProtection="1">
      <alignment/>
      <protection locked="0"/>
    </xf>
    <xf numFmtId="188" fontId="8" fillId="0" borderId="0" xfId="64" applyNumberFormat="1" applyFont="1" applyFill="1" applyAlignment="1" applyProtection="1">
      <alignment/>
      <protection locked="0"/>
    </xf>
    <xf numFmtId="188" fontId="8" fillId="0" borderId="13" xfId="64" applyNumberFormat="1" applyFont="1" applyFill="1" applyBorder="1" applyAlignment="1" applyProtection="1">
      <alignment/>
      <protection locked="0"/>
    </xf>
    <xf numFmtId="188" fontId="8" fillId="0" borderId="0" xfId="66" applyNumberFormat="1" applyFont="1" applyAlignment="1" applyProtection="1">
      <alignment/>
      <protection locked="0"/>
    </xf>
    <xf numFmtId="188" fontId="62" fillId="0" borderId="0" xfId="66" applyNumberFormat="1" applyFont="1" applyBorder="1" applyAlignment="1" applyProtection="1">
      <alignment/>
      <protection locked="0"/>
    </xf>
    <xf numFmtId="192" fontId="16" fillId="0" borderId="10" xfId="45" applyNumberFormat="1" applyFont="1" applyFill="1" applyBorder="1" applyAlignment="1" applyProtection="1">
      <alignment horizontal="right" wrapText="1"/>
      <protection locked="0"/>
    </xf>
    <xf numFmtId="192" fontId="16" fillId="0" borderId="0" xfId="45" applyNumberFormat="1" applyFont="1" applyFill="1" applyBorder="1" applyAlignment="1" applyProtection="1">
      <alignment horizontal="right" wrapText="1"/>
      <protection locked="0"/>
    </xf>
    <xf numFmtId="192" fontId="16" fillId="0" borderId="15" xfId="45" applyNumberFormat="1" applyFont="1" applyFill="1" applyBorder="1" applyAlignment="1" applyProtection="1">
      <alignment horizontal="right" wrapText="1"/>
      <protection locked="0"/>
    </xf>
    <xf numFmtId="188" fontId="8" fillId="0" borderId="10" xfId="66" applyNumberFormat="1" applyFont="1" applyBorder="1" applyAlignment="1" applyProtection="1">
      <alignment/>
      <protection locked="0"/>
    </xf>
    <xf numFmtId="188" fontId="8" fillId="0" borderId="0" xfId="66" applyNumberFormat="1" applyFont="1" applyBorder="1" applyAlignment="1" applyProtection="1">
      <alignment/>
      <protection locked="0"/>
    </xf>
    <xf numFmtId="188" fontId="62" fillId="0" borderId="13" xfId="66" applyNumberFormat="1" applyFont="1" applyBorder="1" applyAlignment="1" applyProtection="1">
      <alignment/>
      <protection locked="0"/>
    </xf>
    <xf numFmtId="188" fontId="9" fillId="0" borderId="12" xfId="66" applyNumberFormat="1" applyFont="1" applyBorder="1" applyAlignment="1" applyProtection="1">
      <alignment/>
      <protection locked="0"/>
    </xf>
    <xf numFmtId="188" fontId="62" fillId="0" borderId="0" xfId="66" applyNumberFormat="1" applyFont="1" applyAlignment="1" applyProtection="1">
      <alignment/>
      <protection locked="0"/>
    </xf>
    <xf numFmtId="188" fontId="62" fillId="0" borderId="0" xfId="67" applyNumberFormat="1" applyFont="1" applyAlignment="1" applyProtection="1">
      <alignment/>
      <protection locked="0"/>
    </xf>
    <xf numFmtId="188" fontId="62" fillId="0" borderId="0" xfId="67" applyNumberFormat="1" applyFont="1" applyFill="1" applyAlignment="1" applyProtection="1">
      <alignment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188" fontId="8" fillId="0" borderId="0" xfId="67" applyNumberFormat="1" applyFont="1" applyFill="1" applyAlignment="1" applyProtection="1">
      <alignment/>
      <protection locked="0"/>
    </xf>
    <xf numFmtId="170" fontId="8" fillId="0" borderId="0" xfId="67" applyFont="1" applyAlignment="1" applyProtection="1">
      <alignment/>
      <protection locked="0"/>
    </xf>
    <xf numFmtId="170" fontId="18" fillId="0" borderId="14" xfId="67" applyFont="1" applyFill="1" applyBorder="1" applyAlignment="1" applyProtection="1">
      <alignment horizontal="center"/>
      <protection locked="0"/>
    </xf>
    <xf numFmtId="170" fontId="8" fillId="0" borderId="15" xfId="67" applyFont="1" applyFill="1" applyBorder="1" applyAlignment="1" applyProtection="1">
      <alignment horizontal="center"/>
      <protection locked="0"/>
    </xf>
    <xf numFmtId="188" fontId="8" fillId="0" borderId="0" xfId="67" applyNumberFormat="1" applyFont="1" applyBorder="1" applyAlignment="1" applyProtection="1">
      <alignment/>
      <protection locked="0"/>
    </xf>
    <xf numFmtId="170" fontId="9" fillId="0" borderId="19" xfId="67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 locked="0"/>
    </xf>
    <xf numFmtId="188" fontId="9" fillId="0" borderId="0" xfId="64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188" fontId="10" fillId="0" borderId="0" xfId="64" applyNumberFormat="1" applyFont="1" applyAlignment="1" applyProtection="1">
      <alignment/>
      <protection locked="0"/>
    </xf>
    <xf numFmtId="188" fontId="9" fillId="0" borderId="0" xfId="64" applyNumberFormat="1" applyFont="1" applyAlignment="1" applyProtection="1">
      <alignment/>
      <protection locked="0"/>
    </xf>
    <xf numFmtId="188" fontId="8" fillId="33" borderId="0" xfId="64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6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64" fillId="0" borderId="0" xfId="42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vertical="top"/>
      <protection/>
    </xf>
    <xf numFmtId="0" fontId="66" fillId="0" borderId="0" xfId="46" applyNumberFormat="1" applyFont="1" applyFill="1" applyBorder="1" applyAlignment="1" applyProtection="1">
      <alignment vertical="top" wrapText="1"/>
      <protection/>
    </xf>
    <xf numFmtId="0" fontId="66" fillId="0" borderId="0" xfId="45" applyFont="1" applyFill="1" applyBorder="1" applyAlignment="1" applyProtection="1">
      <alignment horizontal="center" wrapText="1"/>
      <protection/>
    </xf>
    <xf numFmtId="4" fontId="66" fillId="0" borderId="0" xfId="45" applyNumberFormat="1" applyFont="1" applyFill="1" applyBorder="1" applyAlignment="1" applyProtection="1">
      <alignment horizontal="center" wrapText="1"/>
      <protection/>
    </xf>
    <xf numFmtId="4" fontId="66" fillId="0" borderId="0" xfId="45" applyNumberFormat="1" applyFont="1" applyFill="1" applyBorder="1" applyAlignment="1" applyProtection="1">
      <alignment horizontal="right" wrapText="1"/>
      <protection/>
    </xf>
    <xf numFmtId="192" fontId="66" fillId="0" borderId="10" xfId="45" applyNumberFormat="1" applyFont="1" applyFill="1" applyBorder="1" applyAlignment="1" applyProtection="1">
      <alignment horizontal="right" wrapText="1"/>
      <protection locked="0"/>
    </xf>
    <xf numFmtId="192" fontId="66" fillId="0" borderId="0" xfId="45" applyNumberFormat="1" applyFont="1" applyFill="1" applyBorder="1" applyAlignment="1" applyProtection="1">
      <alignment horizontal="right" wrapText="1"/>
      <protection/>
    </xf>
    <xf numFmtId="183" fontId="66" fillId="0" borderId="10" xfId="0" applyNumberFormat="1" applyFont="1" applyFill="1" applyBorder="1" applyAlignment="1" applyProtection="1">
      <alignment horizontal="right" shrinkToFit="1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slov2" xfId="41"/>
    <cellStyle name="Navadno 2" xfId="42"/>
    <cellStyle name="Navadno_Jerancic_POPIS_KANALIZACIJA" xfId="43"/>
    <cellStyle name="Navadno_List2" xfId="44"/>
    <cellStyle name="Navadno_Oprema cest" xfId="45"/>
    <cellStyle name="Navadno_PZR" xfId="46"/>
    <cellStyle name="Navadno_Tuje storitve" xfId="47"/>
    <cellStyle name="Nevtralno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Valuta 2" xfId="66"/>
    <cellStyle name="Valuta 3" xfId="67"/>
    <cellStyle name="Comma" xfId="68"/>
    <cellStyle name="Comma [0]" xfId="69"/>
    <cellStyle name="Vnos" xfId="70"/>
    <cellStyle name="Vsota" xfId="71"/>
  </cellStyles>
  <dxfs count="29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5" width="9.140625" style="5" customWidth="1"/>
    <col min="6" max="6" width="17.7109375" style="5" customWidth="1"/>
    <col min="7" max="7" width="18.421875" style="4" bestFit="1" customWidth="1"/>
    <col min="8" max="16384" width="9.140625" style="5" customWidth="1"/>
  </cols>
  <sheetData>
    <row r="1" spans="1:6" ht="63.75" customHeight="1">
      <c r="A1" s="3" t="s">
        <v>94</v>
      </c>
      <c r="B1" s="440" t="s">
        <v>231</v>
      </c>
      <c r="C1" s="440"/>
      <c r="D1" s="440"/>
      <c r="E1" s="440"/>
      <c r="F1" s="441"/>
    </row>
    <row r="2" spans="1:6" ht="12.75">
      <c r="A2" s="6"/>
      <c r="B2" s="6"/>
      <c r="C2" s="6"/>
      <c r="D2" s="6"/>
      <c r="E2" s="6"/>
      <c r="F2" s="6"/>
    </row>
    <row r="3" spans="1:6" ht="12.75">
      <c r="A3" s="6" t="s">
        <v>267</v>
      </c>
      <c r="B3" s="7" t="s">
        <v>289</v>
      </c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6"/>
      <c r="C6" s="7" t="s">
        <v>45</v>
      </c>
      <c r="D6" s="7"/>
      <c r="E6" s="6"/>
      <c r="F6" s="6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6" t="s">
        <v>95</v>
      </c>
      <c r="B10" s="6" t="s">
        <v>96</v>
      </c>
      <c r="C10" s="6"/>
      <c r="D10" s="6"/>
      <c r="E10" s="6"/>
      <c r="F10" s="8">
        <f>Preddela!H64</f>
        <v>0</v>
      </c>
    </row>
    <row r="11" spans="1:6" ht="12.75">
      <c r="A11" s="6"/>
      <c r="B11" s="6"/>
      <c r="C11" s="6"/>
      <c r="D11" s="6"/>
      <c r="E11" s="6"/>
      <c r="F11" s="9"/>
    </row>
    <row r="12" spans="1:6" ht="12.75">
      <c r="A12" s="6" t="s">
        <v>97</v>
      </c>
      <c r="B12" s="6" t="s">
        <v>98</v>
      </c>
      <c r="C12" s="6"/>
      <c r="D12" s="6"/>
      <c r="E12" s="6"/>
      <c r="F12" s="8">
        <f>Zemeljska_dela!H58</f>
        <v>0</v>
      </c>
    </row>
    <row r="13" spans="1:6" ht="12.75">
      <c r="A13" s="6"/>
      <c r="B13" s="6"/>
      <c r="C13" s="6"/>
      <c r="D13" s="6"/>
      <c r="E13" s="6"/>
      <c r="F13" s="9"/>
    </row>
    <row r="14" spans="1:6" ht="12.75">
      <c r="A14" s="6" t="s">
        <v>99</v>
      </c>
      <c r="B14" s="6" t="s">
        <v>105</v>
      </c>
      <c r="C14" s="6"/>
      <c r="D14" s="6"/>
      <c r="E14" s="6"/>
      <c r="F14" s="8">
        <f>Voziščne_kon!H58</f>
        <v>0</v>
      </c>
    </row>
    <row r="15" spans="1:6" ht="12.75">
      <c r="A15" s="6"/>
      <c r="B15" s="6"/>
      <c r="C15" s="6"/>
      <c r="D15" s="6"/>
      <c r="E15" s="6"/>
      <c r="F15" s="9"/>
    </row>
    <row r="16" spans="1:6" ht="12.75">
      <c r="A16" s="6" t="s">
        <v>100</v>
      </c>
      <c r="B16" s="6" t="s">
        <v>101</v>
      </c>
      <c r="C16" s="6"/>
      <c r="D16" s="6"/>
      <c r="E16" s="6"/>
      <c r="F16" s="8">
        <f>Odvodnjavanje!H58</f>
        <v>0</v>
      </c>
    </row>
    <row r="17" spans="1:6" ht="12.75">
      <c r="A17" s="6"/>
      <c r="B17" s="6"/>
      <c r="C17" s="6"/>
      <c r="D17" s="6"/>
      <c r="E17" s="6"/>
      <c r="F17" s="9"/>
    </row>
    <row r="18" spans="1:6" ht="12.75">
      <c r="A18" s="6" t="s">
        <v>107</v>
      </c>
      <c r="B18" s="6" t="s">
        <v>66</v>
      </c>
      <c r="C18" s="6"/>
      <c r="D18" s="6"/>
      <c r="E18" s="6"/>
      <c r="F18" s="8">
        <f>Gradbena_obrtniska_dela!H82</f>
        <v>0</v>
      </c>
    </row>
    <row r="19" spans="1:6" ht="12.75">
      <c r="A19" s="6"/>
      <c r="B19" s="6"/>
      <c r="C19" s="6"/>
      <c r="D19" s="6"/>
      <c r="E19" s="6"/>
      <c r="F19" s="9"/>
    </row>
    <row r="20" spans="1:6" ht="12.75">
      <c r="A20" s="6" t="s">
        <v>102</v>
      </c>
      <c r="B20" s="6" t="s">
        <v>103</v>
      </c>
      <c r="C20" s="6"/>
      <c r="D20" s="6"/>
      <c r="E20" s="6"/>
      <c r="F20" s="8">
        <f>Oprema_cest!H63</f>
        <v>0</v>
      </c>
    </row>
    <row r="21" spans="1:6" ht="12.75">
      <c r="A21" s="6"/>
      <c r="B21" s="6"/>
      <c r="C21" s="6"/>
      <c r="D21" s="6"/>
      <c r="E21" s="6"/>
      <c r="F21" s="9"/>
    </row>
    <row r="22" spans="1:6" ht="12.75">
      <c r="A22" s="6" t="s">
        <v>79</v>
      </c>
      <c r="B22" s="10" t="s">
        <v>104</v>
      </c>
      <c r="C22" s="10"/>
      <c r="D22" s="10"/>
      <c r="E22" s="10"/>
      <c r="F22" s="8">
        <f>Tuje_storitve!H18</f>
        <v>0</v>
      </c>
    </row>
    <row r="23" spans="1:6" ht="12.75">
      <c r="A23" s="6"/>
      <c r="B23" s="10"/>
      <c r="C23" s="10"/>
      <c r="D23" s="10"/>
      <c r="E23" s="10"/>
      <c r="F23" s="11"/>
    </row>
    <row r="24" spans="1:6" ht="12.75">
      <c r="A24" s="6" t="s">
        <v>753</v>
      </c>
      <c r="B24" s="10" t="s">
        <v>754</v>
      </c>
      <c r="C24" s="10"/>
      <c r="D24" s="10"/>
      <c r="E24" s="10"/>
      <c r="F24" s="8">
        <f>'REK. el instalacije'!F24</f>
        <v>0</v>
      </c>
    </row>
    <row r="25" spans="1:6" ht="13.5" thickBot="1">
      <c r="A25" s="12"/>
      <c r="B25" s="12"/>
      <c r="C25" s="12"/>
      <c r="D25" s="12"/>
      <c r="E25" s="12"/>
      <c r="F25" s="13"/>
    </row>
    <row r="26" spans="1:6" ht="13.5" thickTop="1">
      <c r="A26" s="6"/>
      <c r="B26" s="6"/>
      <c r="C26" s="6"/>
      <c r="D26" s="6"/>
      <c r="E26" s="6"/>
      <c r="F26" s="14"/>
    </row>
    <row r="27" spans="1:6" ht="12.75">
      <c r="A27" s="6"/>
      <c r="B27" s="6" t="s">
        <v>768</v>
      </c>
      <c r="C27" s="6"/>
      <c r="D27" s="6"/>
      <c r="E27" s="6"/>
      <c r="F27" s="8">
        <f>SUM(F10:F24)*0.05</f>
        <v>0</v>
      </c>
    </row>
    <row r="28" spans="1:6" ht="12.75">
      <c r="A28" s="6"/>
      <c r="B28" s="6"/>
      <c r="C28" s="6"/>
      <c r="D28" s="6"/>
      <c r="E28" s="6"/>
      <c r="F28" s="14"/>
    </row>
    <row r="29" spans="1:6" ht="21.75" customHeight="1">
      <c r="A29" s="6"/>
      <c r="B29" s="6"/>
      <c r="C29" s="15" t="s">
        <v>87</v>
      </c>
      <c r="D29" s="15"/>
      <c r="E29" s="15"/>
      <c r="F29" s="16">
        <f>SUM(F10:F10:F27)</f>
        <v>0</v>
      </c>
    </row>
    <row r="30" spans="1:6" ht="12.75">
      <c r="A30" s="6"/>
      <c r="B30" s="6"/>
      <c r="C30" s="10"/>
      <c r="D30" s="10"/>
      <c r="E30" s="10"/>
      <c r="F30" s="11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 t="s">
        <v>113</v>
      </c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</sheetData>
  <sheetProtection password="CAF5" sheet="1" formatCells="0" formatColumns="0" formatRows="0"/>
  <mergeCells count="1">
    <mergeCell ref="B1:F1"/>
  </mergeCells>
  <conditionalFormatting sqref="F1:F65536">
    <cfRule type="cellIs" priority="2" dxfId="1" operator="equal" stopIfTrue="1">
      <formula>0</formula>
    </cfRule>
  </conditionalFormatting>
  <printOptions/>
  <pageMargins left="1.0236220472440944" right="0.3937007874015748" top="0.984251968503937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27"/>
  <sheetViews>
    <sheetView zoomScalePageLayoutView="0" workbookViewId="0" topLeftCell="A1">
      <selection activeCell="F27" sqref="F27"/>
    </sheetView>
  </sheetViews>
  <sheetFormatPr defaultColWidth="9.140625" defaultRowHeight="12.75" outlineLevelRow="2"/>
  <cols>
    <col min="1" max="1" width="8.140625" style="19" customWidth="1"/>
    <col min="2" max="2" width="28.421875" style="80" customWidth="1"/>
    <col min="3" max="3" width="11.00390625" style="81" customWidth="1"/>
    <col min="4" max="4" width="10.7109375" style="81" customWidth="1"/>
    <col min="5" max="5" width="13.00390625" style="429" customWidth="1"/>
    <col min="6" max="6" width="15.421875" style="82" customWidth="1"/>
    <col min="7" max="16384" width="9.140625" style="19" customWidth="1"/>
  </cols>
  <sheetData>
    <row r="2" ht="11.25">
      <c r="A2" s="26" t="s">
        <v>81</v>
      </c>
    </row>
    <row r="4" spans="1:2" ht="11.25">
      <c r="A4" s="19" t="s">
        <v>735</v>
      </c>
      <c r="B4" s="83"/>
    </row>
    <row r="5" ht="33" customHeight="1"/>
    <row r="6" spans="1:6" ht="11.25">
      <c r="A6" s="84" t="s">
        <v>31</v>
      </c>
      <c r="B6" s="84" t="s">
        <v>29</v>
      </c>
      <c r="C6" s="84" t="s">
        <v>30</v>
      </c>
      <c r="D6" s="84" t="s">
        <v>86</v>
      </c>
      <c r="E6" s="430" t="s">
        <v>80</v>
      </c>
      <c r="F6" s="85" t="s">
        <v>87</v>
      </c>
    </row>
    <row r="7" spans="1:6" ht="11.25">
      <c r="A7" s="86"/>
      <c r="B7" s="87"/>
      <c r="C7" s="88"/>
      <c r="D7" s="88"/>
      <c r="E7" s="431"/>
      <c r="F7" s="89"/>
    </row>
    <row r="8" spans="1:6" ht="33.75" outlineLevel="1">
      <c r="A8" s="90" t="s">
        <v>54</v>
      </c>
      <c r="B8" s="91" t="s">
        <v>736</v>
      </c>
      <c r="C8" s="92" t="s">
        <v>193</v>
      </c>
      <c r="D8" s="92">
        <v>1</v>
      </c>
      <c r="E8" s="432"/>
      <c r="F8" s="93">
        <f>E8*D8</f>
        <v>0</v>
      </c>
    </row>
    <row r="9" spans="1:6" ht="11.25" outlineLevel="1">
      <c r="A9" s="90"/>
      <c r="B9" s="91"/>
      <c r="C9" s="92"/>
      <c r="D9" s="92"/>
      <c r="E9" s="432"/>
      <c r="F9" s="93"/>
    </row>
    <row r="10" spans="1:6" ht="11.25" outlineLevel="1">
      <c r="A10" s="90" t="s">
        <v>737</v>
      </c>
      <c r="B10" s="91" t="s">
        <v>738</v>
      </c>
      <c r="C10" s="92" t="s">
        <v>193</v>
      </c>
      <c r="D10" s="92">
        <v>1</v>
      </c>
      <c r="E10" s="432"/>
      <c r="F10" s="93">
        <f>E10*D10</f>
        <v>0</v>
      </c>
    </row>
    <row r="11" spans="1:6" ht="11.25" outlineLevel="1">
      <c r="A11" s="90"/>
      <c r="B11" s="91"/>
      <c r="C11" s="92"/>
      <c r="D11" s="92"/>
      <c r="E11" s="432"/>
      <c r="F11" s="93"/>
    </row>
    <row r="12" spans="1:6" ht="56.25" outlineLevel="1">
      <c r="A12" s="90" t="s">
        <v>739</v>
      </c>
      <c r="B12" s="91" t="s">
        <v>740</v>
      </c>
      <c r="C12" s="92" t="s">
        <v>193</v>
      </c>
      <c r="D12" s="92">
        <v>1</v>
      </c>
      <c r="E12" s="432"/>
      <c r="F12" s="93">
        <f>E12*D12</f>
        <v>0</v>
      </c>
    </row>
    <row r="13" spans="1:6" ht="11.25" outlineLevel="1">
      <c r="A13" s="90"/>
      <c r="B13" s="91"/>
      <c r="C13" s="92"/>
      <c r="D13" s="92"/>
      <c r="E13" s="432"/>
      <c r="F13" s="93"/>
    </row>
    <row r="14" spans="1:6" ht="11.25" hidden="1" outlineLevel="1">
      <c r="A14" s="90"/>
      <c r="B14" s="91"/>
      <c r="C14" s="92"/>
      <c r="D14" s="92"/>
      <c r="E14" s="432"/>
      <c r="F14" s="93"/>
    </row>
    <row r="15" spans="1:6" ht="33.75" hidden="1" outlineLevel="2">
      <c r="A15" s="90" t="s">
        <v>215</v>
      </c>
      <c r="B15" s="91" t="s">
        <v>741</v>
      </c>
      <c r="C15" s="92" t="s">
        <v>273</v>
      </c>
      <c r="D15" s="92">
        <v>0</v>
      </c>
      <c r="E15" s="432">
        <v>0</v>
      </c>
      <c r="F15" s="93">
        <f>E15*D15</f>
        <v>0</v>
      </c>
    </row>
    <row r="16" spans="1:6" ht="11.25" hidden="1" outlineLevel="2">
      <c r="A16" s="90"/>
      <c r="B16" s="91"/>
      <c r="C16" s="92"/>
      <c r="D16" s="92"/>
      <c r="E16" s="432"/>
      <c r="F16" s="93"/>
    </row>
    <row r="17" spans="1:6" ht="33.75" hidden="1" outlineLevel="2">
      <c r="A17" s="90" t="s">
        <v>742</v>
      </c>
      <c r="B17" s="91" t="s">
        <v>743</v>
      </c>
      <c r="C17" s="92" t="s">
        <v>744</v>
      </c>
      <c r="D17" s="92">
        <v>0</v>
      </c>
      <c r="E17" s="432">
        <v>0</v>
      </c>
      <c r="F17" s="93">
        <f>E17*D17</f>
        <v>0</v>
      </c>
    </row>
    <row r="18" spans="1:6" ht="11.25" hidden="1" outlineLevel="2">
      <c r="A18" s="90"/>
      <c r="B18" s="91"/>
      <c r="C18" s="92"/>
      <c r="D18" s="92"/>
      <c r="E18" s="432"/>
      <c r="F18" s="93"/>
    </row>
    <row r="19" spans="1:6" ht="33.75" hidden="1" outlineLevel="2">
      <c r="A19" s="90" t="s">
        <v>745</v>
      </c>
      <c r="B19" s="91" t="s">
        <v>746</v>
      </c>
      <c r="C19" s="92" t="s">
        <v>744</v>
      </c>
      <c r="D19" s="92">
        <v>0</v>
      </c>
      <c r="E19" s="432">
        <v>0</v>
      </c>
      <c r="F19" s="93">
        <f>E19*D19</f>
        <v>0</v>
      </c>
    </row>
    <row r="20" spans="1:6" ht="11.25" hidden="1" outlineLevel="2">
      <c r="A20" s="90"/>
      <c r="B20" s="91"/>
      <c r="C20" s="92"/>
      <c r="D20" s="92"/>
      <c r="E20" s="432"/>
      <c r="F20" s="93"/>
    </row>
    <row r="21" spans="1:6" ht="33.75" hidden="1" outlineLevel="2">
      <c r="A21" s="90" t="s">
        <v>747</v>
      </c>
      <c r="B21" s="91" t="s">
        <v>748</v>
      </c>
      <c r="C21" s="92" t="s">
        <v>744</v>
      </c>
      <c r="D21" s="92">
        <v>0</v>
      </c>
      <c r="E21" s="432">
        <v>0</v>
      </c>
      <c r="F21" s="93">
        <f>E21*D21</f>
        <v>0</v>
      </c>
    </row>
    <row r="22" spans="1:6" ht="11.25" hidden="1" outlineLevel="2">
      <c r="A22" s="90"/>
      <c r="B22" s="91"/>
      <c r="C22" s="92"/>
      <c r="D22" s="92"/>
      <c r="E22" s="432"/>
      <c r="F22" s="93"/>
    </row>
    <row r="23" spans="1:6" ht="33.75" hidden="1" outlineLevel="2">
      <c r="A23" s="90" t="s">
        <v>749</v>
      </c>
      <c r="B23" s="91" t="s">
        <v>750</v>
      </c>
      <c r="C23" s="92" t="s">
        <v>744</v>
      </c>
      <c r="D23" s="92">
        <v>0</v>
      </c>
      <c r="E23" s="432">
        <v>0</v>
      </c>
      <c r="F23" s="93">
        <f>E23*D23</f>
        <v>0</v>
      </c>
    </row>
    <row r="24" spans="1:6" ht="11.25" hidden="1" outlineLevel="2">
      <c r="A24" s="90"/>
      <c r="B24" s="91"/>
      <c r="C24" s="92"/>
      <c r="D24" s="92"/>
      <c r="E24" s="432"/>
      <c r="F24" s="93"/>
    </row>
    <row r="25" spans="1:6" ht="22.5" hidden="1" outlineLevel="2">
      <c r="A25" s="90" t="s">
        <v>751</v>
      </c>
      <c r="B25" s="91" t="s">
        <v>752</v>
      </c>
      <c r="C25" s="92" t="s">
        <v>744</v>
      </c>
      <c r="D25" s="92">
        <v>0</v>
      </c>
      <c r="E25" s="432">
        <v>0</v>
      </c>
      <c r="F25" s="93">
        <f>E25*D25</f>
        <v>0</v>
      </c>
    </row>
    <row r="26" spans="1:6" ht="11.25" hidden="1" outlineLevel="1" collapsed="1">
      <c r="A26" s="90"/>
      <c r="B26" s="91"/>
      <c r="C26" s="92"/>
      <c r="D26" s="92"/>
      <c r="E26" s="432"/>
      <c r="F26" s="93"/>
    </row>
    <row r="27" spans="5:6" ht="12" thickBot="1">
      <c r="E27" s="433" t="s">
        <v>14</v>
      </c>
      <c r="F27" s="94">
        <f>SUM(F8:F25)</f>
        <v>0</v>
      </c>
    </row>
  </sheetData>
  <sheetProtection password="CAF5" sheet="1" formatCells="0" formatColumns="0" formatRows="0"/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Header>&amp;C&amp;A</oddHeader>
    <oddFooter>&amp;CStran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26"/>
  <sheetViews>
    <sheetView zoomScalePageLayoutView="0" workbookViewId="0" topLeftCell="A4">
      <selection activeCell="E18" sqref="E18"/>
    </sheetView>
  </sheetViews>
  <sheetFormatPr defaultColWidth="9.140625" defaultRowHeight="12.75" outlineLevelRow="2"/>
  <cols>
    <col min="1" max="1" width="7.8515625" style="63" customWidth="1"/>
    <col min="2" max="2" width="33.140625" style="57" customWidth="1"/>
    <col min="3" max="3" width="11.28125" style="64" customWidth="1"/>
    <col min="4" max="4" width="9.28125" style="19" bestFit="1" customWidth="1"/>
    <col min="5" max="5" width="10.7109375" style="386" customWidth="1"/>
    <col min="6" max="6" width="15.421875" style="41" bestFit="1" customWidth="1"/>
    <col min="7" max="16384" width="9.140625" style="19" customWidth="1"/>
  </cols>
  <sheetData>
    <row r="1" ht="9.75" customHeight="1"/>
    <row r="2" ht="11.25">
      <c r="A2" s="65" t="s">
        <v>82</v>
      </c>
    </row>
    <row r="3" ht="25.5" customHeight="1"/>
    <row r="4" spans="1:6" ht="14.25" customHeight="1">
      <c r="A4" s="66" t="s">
        <v>31</v>
      </c>
      <c r="B4" s="67" t="s">
        <v>29</v>
      </c>
      <c r="C4" s="68" t="s">
        <v>30</v>
      </c>
      <c r="D4" s="68" t="s">
        <v>86</v>
      </c>
      <c r="E4" s="434" t="s">
        <v>80</v>
      </c>
      <c r="F4" s="68" t="s">
        <v>87</v>
      </c>
    </row>
    <row r="5" spans="1:3" ht="11.25">
      <c r="A5" s="69"/>
      <c r="B5" s="28"/>
      <c r="C5" s="70"/>
    </row>
    <row r="6" spans="1:6" ht="56.25" outlineLevel="1">
      <c r="A6" s="71" t="s">
        <v>15</v>
      </c>
      <c r="B6" s="1" t="s">
        <v>297</v>
      </c>
      <c r="C6" s="72" t="s">
        <v>88</v>
      </c>
      <c r="D6" s="46">
        <v>8</v>
      </c>
      <c r="F6" s="41">
        <f>E6*D6</f>
        <v>0</v>
      </c>
    </row>
    <row r="7" spans="1:4" ht="11.25">
      <c r="A7" s="69"/>
      <c r="B7" s="28"/>
      <c r="C7" s="70"/>
      <c r="D7" s="32"/>
    </row>
    <row r="8" spans="1:6" ht="45" outlineLevel="1">
      <c r="A8" s="71" t="s">
        <v>132</v>
      </c>
      <c r="B8" s="1" t="s">
        <v>298</v>
      </c>
      <c r="C8" s="72" t="s">
        <v>88</v>
      </c>
      <c r="D8" s="46">
        <v>2</v>
      </c>
      <c r="F8" s="41">
        <f>E8*D8</f>
        <v>0</v>
      </c>
    </row>
    <row r="9" spans="1:4" ht="11.25" outlineLevel="1">
      <c r="A9" s="71"/>
      <c r="B9" s="39"/>
      <c r="C9" s="72"/>
      <c r="D9" s="40"/>
    </row>
    <row r="10" spans="1:4" ht="11.25">
      <c r="A10" s="71" t="s">
        <v>90</v>
      </c>
      <c r="B10" s="39"/>
      <c r="C10" s="72"/>
      <c r="D10" s="40"/>
    </row>
    <row r="11" spans="1:4" ht="11.25">
      <c r="A11" s="71" t="s">
        <v>90</v>
      </c>
      <c r="B11" s="39"/>
      <c r="C11" s="72"/>
      <c r="D11" s="40"/>
    </row>
    <row r="12" spans="1:4" ht="11.25" outlineLevel="1">
      <c r="A12" s="73" t="s">
        <v>44</v>
      </c>
      <c r="B12" s="74"/>
      <c r="C12" s="72"/>
      <c r="D12" s="40"/>
    </row>
    <row r="13" spans="1:4" ht="11.25" outlineLevel="1">
      <c r="A13" s="71"/>
      <c r="B13" s="39"/>
      <c r="C13" s="72"/>
      <c r="D13" s="40"/>
    </row>
    <row r="14" spans="1:6" ht="22.5" outlineLevel="2">
      <c r="A14" s="71" t="s">
        <v>299</v>
      </c>
      <c r="B14" s="39" t="s">
        <v>300</v>
      </c>
      <c r="C14" s="72" t="s">
        <v>88</v>
      </c>
      <c r="D14" s="40">
        <v>2</v>
      </c>
      <c r="F14" s="41">
        <f>E14*D14</f>
        <v>0</v>
      </c>
    </row>
    <row r="15" spans="1:4" ht="11.25" outlineLevel="1">
      <c r="A15" s="71"/>
      <c r="B15" s="39"/>
      <c r="C15" s="72"/>
      <c r="D15" s="40"/>
    </row>
    <row r="16" spans="1:6" ht="90" outlineLevel="2">
      <c r="A16" s="71" t="s">
        <v>301</v>
      </c>
      <c r="B16" s="39" t="s">
        <v>302</v>
      </c>
      <c r="C16" s="72" t="s">
        <v>193</v>
      </c>
      <c r="D16" s="40">
        <v>14</v>
      </c>
      <c r="F16" s="41">
        <f>E16*D16</f>
        <v>0</v>
      </c>
    </row>
    <row r="17" spans="1:4" ht="11.25" outlineLevel="2">
      <c r="A17" s="71"/>
      <c r="B17" s="39"/>
      <c r="C17" s="72"/>
      <c r="D17" s="40"/>
    </row>
    <row r="18" spans="1:6" ht="78.75" outlineLevel="2">
      <c r="A18" s="71" t="s">
        <v>301</v>
      </c>
      <c r="B18" s="39" t="s">
        <v>303</v>
      </c>
      <c r="C18" s="72" t="s">
        <v>193</v>
      </c>
      <c r="D18" s="40">
        <v>1</v>
      </c>
      <c r="F18" s="41">
        <f>E18*D18</f>
        <v>0</v>
      </c>
    </row>
    <row r="19" spans="1:4" ht="11.25" outlineLevel="2">
      <c r="A19" s="71"/>
      <c r="B19" s="39"/>
      <c r="C19" s="72"/>
      <c r="D19" s="40"/>
    </row>
    <row r="20" spans="1:6" ht="33.75" outlineLevel="2">
      <c r="A20" s="71" t="s">
        <v>301</v>
      </c>
      <c r="B20" s="39" t="s">
        <v>304</v>
      </c>
      <c r="C20" s="72" t="s">
        <v>193</v>
      </c>
      <c r="D20" s="40">
        <v>11</v>
      </c>
      <c r="F20" s="41">
        <f>E20*D20</f>
        <v>0</v>
      </c>
    </row>
    <row r="21" spans="1:4" ht="11.25" outlineLevel="2">
      <c r="A21" s="71"/>
      <c r="B21" s="39"/>
      <c r="C21" s="72"/>
      <c r="D21" s="40"/>
    </row>
    <row r="22" spans="1:6" s="26" customFormat="1" ht="11.25" outlineLevel="1">
      <c r="A22" s="73" t="s">
        <v>56</v>
      </c>
      <c r="B22" s="74"/>
      <c r="C22" s="75"/>
      <c r="D22" s="76"/>
      <c r="E22" s="386"/>
      <c r="F22" s="41"/>
    </row>
    <row r="23" spans="1:4" ht="11.25" outlineLevel="1">
      <c r="A23" s="71"/>
      <c r="B23" s="39"/>
      <c r="C23" s="72"/>
      <c r="D23" s="40"/>
    </row>
    <row r="24" spans="1:6" ht="11.25" outlineLevel="2">
      <c r="A24" s="71" t="s">
        <v>305</v>
      </c>
      <c r="B24" s="39" t="s">
        <v>306</v>
      </c>
      <c r="C24" s="72" t="s">
        <v>93</v>
      </c>
      <c r="D24" s="40">
        <v>50</v>
      </c>
      <c r="F24" s="41">
        <f>E24*D24</f>
        <v>0</v>
      </c>
    </row>
    <row r="25" spans="1:4" ht="11.25" outlineLevel="2">
      <c r="A25" s="71"/>
      <c r="B25" s="39"/>
      <c r="C25" s="72"/>
      <c r="D25" s="40"/>
    </row>
    <row r="26" spans="1:6" s="26" customFormat="1" ht="11.25" hidden="1" outlineLevel="1">
      <c r="A26" s="73" t="s">
        <v>307</v>
      </c>
      <c r="B26" s="74"/>
      <c r="C26" s="75"/>
      <c r="D26" s="76"/>
      <c r="E26" s="386"/>
      <c r="F26" s="41"/>
    </row>
    <row r="27" spans="1:4" ht="11.25" hidden="1" outlineLevel="1">
      <c r="A27" s="71"/>
      <c r="B27" s="39"/>
      <c r="C27" s="72"/>
      <c r="D27" s="40"/>
    </row>
    <row r="28" spans="1:6" ht="22.5" hidden="1" outlineLevel="2">
      <c r="A28" s="71" t="s">
        <v>308</v>
      </c>
      <c r="B28" s="39" t="s">
        <v>309</v>
      </c>
      <c r="C28" s="72" t="s">
        <v>93</v>
      </c>
      <c r="D28" s="40">
        <v>0</v>
      </c>
      <c r="E28" s="386">
        <v>0</v>
      </c>
      <c r="F28" s="41">
        <f>E28*D28</f>
        <v>0</v>
      </c>
    </row>
    <row r="29" spans="1:4" ht="11.25" hidden="1" outlineLevel="2">
      <c r="A29" s="71"/>
      <c r="B29" s="39"/>
      <c r="C29" s="72"/>
      <c r="D29" s="40"/>
    </row>
    <row r="30" spans="1:6" ht="22.5" hidden="1" outlineLevel="2">
      <c r="A30" s="71" t="s">
        <v>310</v>
      </c>
      <c r="B30" s="39" t="s">
        <v>311</v>
      </c>
      <c r="C30" s="72" t="s">
        <v>93</v>
      </c>
      <c r="D30" s="40">
        <v>0</v>
      </c>
      <c r="E30" s="386">
        <v>0</v>
      </c>
      <c r="F30" s="41">
        <f>E30*D30</f>
        <v>0</v>
      </c>
    </row>
    <row r="31" spans="1:4" ht="11.25" hidden="1" outlineLevel="2">
      <c r="A31" s="71"/>
      <c r="B31" s="39"/>
      <c r="C31" s="72"/>
      <c r="D31" s="40"/>
    </row>
    <row r="32" spans="1:6" ht="22.5" hidden="1" outlineLevel="2">
      <c r="A32" s="71" t="s">
        <v>312</v>
      </c>
      <c r="B32" s="39" t="s">
        <v>313</v>
      </c>
      <c r="C32" s="72" t="s">
        <v>93</v>
      </c>
      <c r="D32" s="40">
        <v>0</v>
      </c>
      <c r="E32" s="386">
        <v>0</v>
      </c>
      <c r="F32" s="41">
        <f>E32*D32</f>
        <v>0</v>
      </c>
    </row>
    <row r="33" spans="1:4" ht="11.25" hidden="1" outlineLevel="2">
      <c r="A33" s="71"/>
      <c r="B33" s="39"/>
      <c r="C33" s="72"/>
      <c r="D33" s="40"/>
    </row>
    <row r="34" spans="1:6" ht="33.75" hidden="1" outlineLevel="2">
      <c r="A34" s="71" t="s">
        <v>314</v>
      </c>
      <c r="B34" s="39" t="s">
        <v>315</v>
      </c>
      <c r="C34" s="72" t="s">
        <v>93</v>
      </c>
      <c r="D34" s="40">
        <v>0</v>
      </c>
      <c r="E34" s="386">
        <v>0</v>
      </c>
      <c r="F34" s="41">
        <f>E34*D34</f>
        <v>0</v>
      </c>
    </row>
    <row r="35" spans="1:4" ht="11.25" hidden="1" outlineLevel="2">
      <c r="A35" s="71"/>
      <c r="B35" s="39"/>
      <c r="C35" s="72"/>
      <c r="D35" s="40"/>
    </row>
    <row r="36" spans="1:6" ht="22.5" hidden="1" outlineLevel="2">
      <c r="A36" s="71" t="s">
        <v>316</v>
      </c>
      <c r="B36" s="39" t="s">
        <v>317</v>
      </c>
      <c r="C36" s="72" t="s">
        <v>93</v>
      </c>
      <c r="D36" s="40">
        <v>0</v>
      </c>
      <c r="E36" s="386">
        <v>0</v>
      </c>
      <c r="F36" s="41">
        <f>E36*D36</f>
        <v>0</v>
      </c>
    </row>
    <row r="37" spans="1:4" ht="11.25" hidden="1" outlineLevel="2">
      <c r="A37" s="71"/>
      <c r="B37" s="39"/>
      <c r="C37" s="72"/>
      <c r="D37" s="40"/>
    </row>
    <row r="38" spans="1:6" ht="22.5" hidden="1" outlineLevel="2">
      <c r="A38" s="71" t="s">
        <v>318</v>
      </c>
      <c r="B38" s="39" t="s">
        <v>319</v>
      </c>
      <c r="C38" s="72" t="s">
        <v>93</v>
      </c>
      <c r="D38" s="40">
        <v>0</v>
      </c>
      <c r="E38" s="386">
        <v>0</v>
      </c>
      <c r="F38" s="41">
        <f>E38*D38</f>
        <v>0</v>
      </c>
    </row>
    <row r="39" spans="1:4" ht="11.25" hidden="1" outlineLevel="2">
      <c r="A39" s="71"/>
      <c r="B39" s="39"/>
      <c r="C39" s="72"/>
      <c r="D39" s="40"/>
    </row>
    <row r="40" spans="1:6" ht="33.75" hidden="1" outlineLevel="2">
      <c r="A40" s="71" t="s">
        <v>320</v>
      </c>
      <c r="B40" s="39" t="s">
        <v>321</v>
      </c>
      <c r="C40" s="72" t="s">
        <v>93</v>
      </c>
      <c r="D40" s="40">
        <v>0</v>
      </c>
      <c r="E40" s="386">
        <v>0</v>
      </c>
      <c r="F40" s="41">
        <f>E40*D40</f>
        <v>0</v>
      </c>
    </row>
    <row r="41" spans="1:4" ht="11.25" hidden="1" outlineLevel="2">
      <c r="A41" s="71"/>
      <c r="B41" s="39"/>
      <c r="C41" s="72"/>
      <c r="D41" s="40"/>
    </row>
    <row r="42" spans="1:6" ht="33.75" hidden="1" outlineLevel="2">
      <c r="A42" s="71" t="s">
        <v>322</v>
      </c>
      <c r="B42" s="39" t="s">
        <v>323</v>
      </c>
      <c r="C42" s="72" t="s">
        <v>93</v>
      </c>
      <c r="D42" s="40">
        <v>0</v>
      </c>
      <c r="E42" s="386">
        <v>0</v>
      </c>
      <c r="F42" s="41">
        <f>E42*D42</f>
        <v>0</v>
      </c>
    </row>
    <row r="43" spans="1:4" ht="11.25" hidden="1" outlineLevel="2">
      <c r="A43" s="71"/>
      <c r="B43" s="39"/>
      <c r="C43" s="72"/>
      <c r="D43" s="40"/>
    </row>
    <row r="44" spans="1:6" ht="22.5" hidden="1" outlineLevel="2">
      <c r="A44" s="71" t="s">
        <v>324</v>
      </c>
      <c r="B44" s="39" t="s">
        <v>325</v>
      </c>
      <c r="C44" s="72" t="s">
        <v>93</v>
      </c>
      <c r="D44" s="40">
        <v>0</v>
      </c>
      <c r="E44" s="386">
        <v>0</v>
      </c>
      <c r="F44" s="41">
        <f>E44*D44</f>
        <v>0</v>
      </c>
    </row>
    <row r="45" spans="1:4" ht="11.25" hidden="1" outlineLevel="1">
      <c r="A45" s="71"/>
      <c r="B45" s="39"/>
      <c r="C45" s="72"/>
      <c r="D45" s="40"/>
    </row>
    <row r="46" spans="1:4" ht="11.25" outlineLevel="2">
      <c r="A46" s="71"/>
      <c r="B46" s="39"/>
      <c r="C46" s="72"/>
      <c r="D46" s="40"/>
    </row>
    <row r="47" spans="1:4" ht="11.25">
      <c r="A47" s="71" t="s">
        <v>90</v>
      </c>
      <c r="B47" s="39"/>
      <c r="C47" s="72"/>
      <c r="D47" s="40"/>
    </row>
    <row r="48" spans="1:6" s="26" customFormat="1" ht="11.25" hidden="1" outlineLevel="1">
      <c r="A48" s="73" t="s">
        <v>60</v>
      </c>
      <c r="B48" s="74"/>
      <c r="C48" s="75"/>
      <c r="D48" s="76"/>
      <c r="E48" s="386"/>
      <c r="F48" s="41"/>
    </row>
    <row r="49" spans="1:4" ht="11.25" hidden="1" outlineLevel="1">
      <c r="A49" s="71"/>
      <c r="B49" s="39"/>
      <c r="C49" s="72"/>
      <c r="D49" s="40"/>
    </row>
    <row r="50" spans="1:6" ht="11.25" hidden="1" outlineLevel="2">
      <c r="A50" s="71" t="s">
        <v>326</v>
      </c>
      <c r="B50" s="39" t="s">
        <v>327</v>
      </c>
      <c r="C50" s="72" t="s">
        <v>61</v>
      </c>
      <c r="D50" s="40">
        <v>0</v>
      </c>
      <c r="E50" s="386">
        <v>0</v>
      </c>
      <c r="F50" s="41">
        <f>E50*D50</f>
        <v>0</v>
      </c>
    </row>
    <row r="51" spans="1:4" ht="11.25" hidden="1" outlineLevel="2">
      <c r="A51" s="71"/>
      <c r="B51" s="39"/>
      <c r="C51" s="72"/>
      <c r="D51" s="40"/>
    </row>
    <row r="52" spans="1:6" ht="22.5" hidden="1" outlineLevel="2">
      <c r="A52" s="71" t="s">
        <v>328</v>
      </c>
      <c r="B52" s="39" t="s">
        <v>329</v>
      </c>
      <c r="C52" s="72" t="s">
        <v>61</v>
      </c>
      <c r="D52" s="40">
        <v>0</v>
      </c>
      <c r="E52" s="386">
        <v>0</v>
      </c>
      <c r="F52" s="41">
        <f>E52*D52</f>
        <v>0</v>
      </c>
    </row>
    <row r="53" spans="1:4" ht="11.25" hidden="1" outlineLevel="2">
      <c r="A53" s="71"/>
      <c r="B53" s="39"/>
      <c r="C53" s="72"/>
      <c r="D53" s="40"/>
    </row>
    <row r="54" spans="1:6" ht="22.5" hidden="1" outlineLevel="2">
      <c r="A54" s="71" t="s">
        <v>330</v>
      </c>
      <c r="B54" s="39" t="s">
        <v>331</v>
      </c>
      <c r="C54" s="72" t="s">
        <v>61</v>
      </c>
      <c r="D54" s="40">
        <v>0</v>
      </c>
      <c r="E54" s="386">
        <v>0</v>
      </c>
      <c r="F54" s="41">
        <f>E54*D54</f>
        <v>0</v>
      </c>
    </row>
    <row r="55" spans="1:4" ht="11.25" hidden="1" outlineLevel="2">
      <c r="A55" s="71"/>
      <c r="B55" s="39"/>
      <c r="C55" s="72"/>
      <c r="D55" s="40"/>
    </row>
    <row r="56" spans="1:6" ht="22.5" hidden="1" outlineLevel="2">
      <c r="A56" s="71" t="s">
        <v>332</v>
      </c>
      <c r="B56" s="39" t="s">
        <v>333</v>
      </c>
      <c r="C56" s="72" t="s">
        <v>61</v>
      </c>
      <c r="D56" s="40">
        <v>0</v>
      </c>
      <c r="E56" s="386">
        <v>0</v>
      </c>
      <c r="F56" s="41">
        <f>E56*D56</f>
        <v>0</v>
      </c>
    </row>
    <row r="57" spans="1:4" ht="11.25" hidden="1" outlineLevel="2">
      <c r="A57" s="71"/>
      <c r="B57" s="39"/>
      <c r="C57" s="72"/>
      <c r="D57" s="40"/>
    </row>
    <row r="58" spans="1:6" ht="22.5" hidden="1" outlineLevel="2">
      <c r="A58" s="71" t="s">
        <v>334</v>
      </c>
      <c r="B58" s="39" t="s">
        <v>335</v>
      </c>
      <c r="C58" s="72" t="s">
        <v>61</v>
      </c>
      <c r="D58" s="40">
        <v>0</v>
      </c>
      <c r="E58" s="386">
        <v>0</v>
      </c>
      <c r="F58" s="41">
        <f>E58*D58</f>
        <v>0</v>
      </c>
    </row>
    <row r="59" spans="1:4" ht="11.25" hidden="1" outlineLevel="2">
      <c r="A59" s="71"/>
      <c r="B59" s="39"/>
      <c r="C59" s="72"/>
      <c r="D59" s="40"/>
    </row>
    <row r="60" spans="1:6" ht="22.5" hidden="1" outlineLevel="2">
      <c r="A60" s="71" t="s">
        <v>336</v>
      </c>
      <c r="B60" s="39" t="s">
        <v>337</v>
      </c>
      <c r="C60" s="72" t="s">
        <v>61</v>
      </c>
      <c r="D60" s="40">
        <v>0</v>
      </c>
      <c r="E60" s="386">
        <v>0</v>
      </c>
      <c r="F60" s="41">
        <f>E60*D60</f>
        <v>0</v>
      </c>
    </row>
    <row r="61" spans="1:4" ht="11.25" hidden="1" outlineLevel="2">
      <c r="A61" s="71"/>
      <c r="B61" s="39"/>
      <c r="C61" s="72"/>
      <c r="D61" s="40"/>
    </row>
    <row r="62" spans="1:6" ht="22.5" hidden="1" outlineLevel="2">
      <c r="A62" s="71" t="s">
        <v>338</v>
      </c>
      <c r="B62" s="39" t="s">
        <v>339</v>
      </c>
      <c r="C62" s="72" t="s">
        <v>61</v>
      </c>
      <c r="D62" s="40">
        <v>0</v>
      </c>
      <c r="E62" s="386">
        <v>0</v>
      </c>
      <c r="F62" s="41">
        <f>E62*D62</f>
        <v>0</v>
      </c>
    </row>
    <row r="63" spans="1:4" ht="11.25" hidden="1" outlineLevel="2">
      <c r="A63" s="71"/>
      <c r="B63" s="39"/>
      <c r="C63" s="72"/>
      <c r="D63" s="40"/>
    </row>
    <row r="64" spans="1:6" ht="22.5" hidden="1" outlineLevel="2">
      <c r="A64" s="71" t="s">
        <v>70</v>
      </c>
      <c r="B64" s="39" t="s">
        <v>71</v>
      </c>
      <c r="C64" s="72" t="s">
        <v>61</v>
      </c>
      <c r="D64" s="40">
        <v>0</v>
      </c>
      <c r="E64" s="386">
        <v>0</v>
      </c>
      <c r="F64" s="41">
        <f>E64*D64</f>
        <v>0</v>
      </c>
    </row>
    <row r="65" spans="1:4" ht="11.25" hidden="1" outlineLevel="2">
      <c r="A65" s="71"/>
      <c r="B65" s="39"/>
      <c r="C65" s="72"/>
      <c r="D65" s="40"/>
    </row>
    <row r="66" spans="1:6" ht="11.25" hidden="1" outlineLevel="2">
      <c r="A66" s="71" t="s">
        <v>340</v>
      </c>
      <c r="B66" s="39" t="s">
        <v>341</v>
      </c>
      <c r="C66" s="72" t="s">
        <v>61</v>
      </c>
      <c r="D66" s="40">
        <v>0</v>
      </c>
      <c r="E66" s="386">
        <v>0</v>
      </c>
      <c r="F66" s="41">
        <f>E66*D66</f>
        <v>0</v>
      </c>
    </row>
    <row r="67" spans="1:4" ht="11.25" hidden="1" outlineLevel="2">
      <c r="A67" s="71"/>
      <c r="B67" s="39"/>
      <c r="C67" s="72"/>
      <c r="D67" s="40"/>
    </row>
    <row r="68" spans="1:6" ht="11.25" hidden="1" outlineLevel="2">
      <c r="A68" s="71" t="s">
        <v>342</v>
      </c>
      <c r="B68" s="39" t="s">
        <v>343</v>
      </c>
      <c r="C68" s="72" t="s">
        <v>61</v>
      </c>
      <c r="D68" s="40">
        <v>0</v>
      </c>
      <c r="E68" s="386">
        <v>0</v>
      </c>
      <c r="F68" s="41">
        <f>E68*D68</f>
        <v>0</v>
      </c>
    </row>
    <row r="69" spans="1:4" ht="11.25" hidden="1" outlineLevel="2">
      <c r="A69" s="71"/>
      <c r="B69" s="39"/>
      <c r="C69" s="72"/>
      <c r="D69" s="40"/>
    </row>
    <row r="70" spans="1:6" ht="11.25" hidden="1" outlineLevel="2">
      <c r="A70" s="71" t="s">
        <v>344</v>
      </c>
      <c r="B70" s="39" t="s">
        <v>345</v>
      </c>
      <c r="C70" s="72" t="s">
        <v>61</v>
      </c>
      <c r="D70" s="40">
        <v>0</v>
      </c>
      <c r="E70" s="386">
        <v>0</v>
      </c>
      <c r="F70" s="41">
        <f>E70*D70</f>
        <v>0</v>
      </c>
    </row>
    <row r="71" spans="1:4" ht="11.25" hidden="1" outlineLevel="2">
      <c r="A71" s="71"/>
      <c r="B71" s="39"/>
      <c r="C71" s="72"/>
      <c r="D71" s="40"/>
    </row>
    <row r="72" spans="1:6" ht="11.25" hidden="1" outlineLevel="2">
      <c r="A72" s="71" t="s">
        <v>346</v>
      </c>
      <c r="B72" s="39" t="s">
        <v>347</v>
      </c>
      <c r="C72" s="72" t="s">
        <v>61</v>
      </c>
      <c r="D72" s="40">
        <v>0</v>
      </c>
      <c r="E72" s="386">
        <v>0</v>
      </c>
      <c r="F72" s="41">
        <f>E72*D72</f>
        <v>0</v>
      </c>
    </row>
    <row r="73" spans="1:4" ht="11.25" hidden="1" outlineLevel="2">
      <c r="A73" s="71"/>
      <c r="B73" s="39"/>
      <c r="C73" s="72"/>
      <c r="D73" s="40"/>
    </row>
    <row r="74" spans="1:6" ht="11.25" hidden="1" outlineLevel="2">
      <c r="A74" s="71" t="s">
        <v>348</v>
      </c>
      <c r="B74" s="39" t="s">
        <v>349</v>
      </c>
      <c r="C74" s="72" t="s">
        <v>61</v>
      </c>
      <c r="D74" s="40">
        <v>0</v>
      </c>
      <c r="E74" s="386">
        <v>0</v>
      </c>
      <c r="F74" s="41">
        <f>E74*D74</f>
        <v>0</v>
      </c>
    </row>
    <row r="75" spans="1:4" ht="11.25" hidden="1" outlineLevel="2">
      <c r="A75" s="71"/>
      <c r="B75" s="39"/>
      <c r="C75" s="72"/>
      <c r="D75" s="40"/>
    </row>
    <row r="76" spans="1:6" ht="11.25" hidden="1" outlineLevel="2">
      <c r="A76" s="71" t="s">
        <v>350</v>
      </c>
      <c r="B76" s="39" t="s">
        <v>351</v>
      </c>
      <c r="C76" s="72" t="s">
        <v>61</v>
      </c>
      <c r="D76" s="40">
        <v>0</v>
      </c>
      <c r="E76" s="386">
        <v>0</v>
      </c>
      <c r="F76" s="41">
        <f>E76*D76</f>
        <v>0</v>
      </c>
    </row>
    <row r="77" spans="1:4" ht="11.25" hidden="1" outlineLevel="2">
      <c r="A77" s="71"/>
      <c r="B77" s="39"/>
      <c r="C77" s="72"/>
      <c r="D77" s="40"/>
    </row>
    <row r="78" spans="1:6" ht="11.25" hidden="1" outlineLevel="2">
      <c r="A78" s="71" t="s">
        <v>352</v>
      </c>
      <c r="B78" s="39" t="s">
        <v>353</v>
      </c>
      <c r="C78" s="72" t="s">
        <v>61</v>
      </c>
      <c r="D78" s="40">
        <v>0</v>
      </c>
      <c r="E78" s="386">
        <v>0</v>
      </c>
      <c r="F78" s="41">
        <f>E78*D78</f>
        <v>0</v>
      </c>
    </row>
    <row r="79" spans="1:4" ht="11.25" hidden="1" outlineLevel="2">
      <c r="A79" s="71"/>
      <c r="B79" s="39"/>
      <c r="C79" s="72"/>
      <c r="D79" s="40"/>
    </row>
    <row r="80" spans="1:6" ht="11.25" hidden="1" outlineLevel="2">
      <c r="A80" s="71" t="s">
        <v>354</v>
      </c>
      <c r="B80" s="39" t="s">
        <v>355</v>
      </c>
      <c r="C80" s="72" t="s">
        <v>61</v>
      </c>
      <c r="D80" s="40">
        <v>0</v>
      </c>
      <c r="E80" s="386">
        <v>0</v>
      </c>
      <c r="F80" s="41">
        <f>E80*D80</f>
        <v>0</v>
      </c>
    </row>
    <row r="81" spans="1:4" ht="11.25" hidden="1" outlineLevel="2">
      <c r="A81" s="71"/>
      <c r="B81" s="39"/>
      <c r="C81" s="72"/>
      <c r="D81" s="40"/>
    </row>
    <row r="82" spans="1:6" ht="22.5" hidden="1" outlineLevel="2">
      <c r="A82" s="71" t="s">
        <v>356</v>
      </c>
      <c r="B82" s="39" t="s">
        <v>357</v>
      </c>
      <c r="C82" s="72" t="s">
        <v>88</v>
      </c>
      <c r="D82" s="40">
        <v>0</v>
      </c>
      <c r="E82" s="386">
        <v>0</v>
      </c>
      <c r="F82" s="41">
        <f>E82*D82</f>
        <v>0</v>
      </c>
    </row>
    <row r="83" spans="1:4" ht="11.25" hidden="1" outlineLevel="2">
      <c r="A83" s="71"/>
      <c r="B83" s="39"/>
      <c r="C83" s="72"/>
      <c r="D83" s="40"/>
    </row>
    <row r="84" spans="1:6" ht="22.5" hidden="1" outlineLevel="2">
      <c r="A84" s="71" t="s">
        <v>358</v>
      </c>
      <c r="B84" s="39" t="s">
        <v>359</v>
      </c>
      <c r="C84" s="72" t="s">
        <v>88</v>
      </c>
      <c r="D84" s="40">
        <v>0</v>
      </c>
      <c r="E84" s="386">
        <v>0</v>
      </c>
      <c r="F84" s="41">
        <f>E84*D84</f>
        <v>0</v>
      </c>
    </row>
    <row r="85" spans="1:4" ht="11.25" hidden="1" outlineLevel="2">
      <c r="A85" s="71"/>
      <c r="B85" s="39"/>
      <c r="C85" s="72"/>
      <c r="D85" s="40"/>
    </row>
    <row r="86" spans="1:6" ht="22.5" hidden="1" outlineLevel="2">
      <c r="A86" s="71" t="s">
        <v>360</v>
      </c>
      <c r="B86" s="39" t="s">
        <v>361</v>
      </c>
      <c r="C86" s="72" t="s">
        <v>88</v>
      </c>
      <c r="D86" s="40">
        <v>0</v>
      </c>
      <c r="E86" s="386">
        <v>0</v>
      </c>
      <c r="F86" s="41">
        <f>E86*D86</f>
        <v>0</v>
      </c>
    </row>
    <row r="87" spans="1:4" ht="11.25" hidden="1" outlineLevel="2">
      <c r="A87" s="71"/>
      <c r="B87" s="39"/>
      <c r="C87" s="72"/>
      <c r="D87" s="40"/>
    </row>
    <row r="88" spans="1:6" ht="22.5" hidden="1" outlineLevel="2">
      <c r="A88" s="71" t="s">
        <v>362</v>
      </c>
      <c r="B88" s="39" t="s">
        <v>363</v>
      </c>
      <c r="C88" s="72" t="s">
        <v>88</v>
      </c>
      <c r="D88" s="40">
        <v>0</v>
      </c>
      <c r="E88" s="386">
        <v>0</v>
      </c>
      <c r="F88" s="41">
        <f>E88*D88</f>
        <v>0</v>
      </c>
    </row>
    <row r="89" spans="1:4" ht="11.25" hidden="1" outlineLevel="2">
      <c r="A89" s="71"/>
      <c r="B89" s="39"/>
      <c r="C89" s="72"/>
      <c r="D89" s="40"/>
    </row>
    <row r="90" spans="1:6" ht="22.5" hidden="1" outlineLevel="2">
      <c r="A90" s="71" t="s">
        <v>364</v>
      </c>
      <c r="B90" s="39" t="s">
        <v>365</v>
      </c>
      <c r="C90" s="72" t="s">
        <v>88</v>
      </c>
      <c r="D90" s="40">
        <v>0</v>
      </c>
      <c r="E90" s="386">
        <v>0</v>
      </c>
      <c r="F90" s="41">
        <f>E90*D90</f>
        <v>0</v>
      </c>
    </row>
    <row r="91" spans="1:4" ht="11.25" hidden="1" outlineLevel="2">
      <c r="A91" s="71"/>
      <c r="B91" s="39"/>
      <c r="C91" s="72"/>
      <c r="D91" s="40"/>
    </row>
    <row r="92" spans="1:6" ht="22.5" hidden="1" outlineLevel="2">
      <c r="A92" s="71" t="s">
        <v>366</v>
      </c>
      <c r="B92" s="39" t="s">
        <v>367</v>
      </c>
      <c r="C92" s="72" t="s">
        <v>88</v>
      </c>
      <c r="D92" s="40">
        <v>0</v>
      </c>
      <c r="E92" s="386">
        <v>0</v>
      </c>
      <c r="F92" s="41">
        <f>E92*D92</f>
        <v>0</v>
      </c>
    </row>
    <row r="93" spans="1:4" ht="11.25" hidden="1" outlineLevel="2">
      <c r="A93" s="71"/>
      <c r="B93" s="39"/>
      <c r="C93" s="72"/>
      <c r="D93" s="40"/>
    </row>
    <row r="94" spans="1:6" ht="11.25" hidden="1" outlineLevel="2">
      <c r="A94" s="71" t="s">
        <v>368</v>
      </c>
      <c r="B94" s="39" t="s">
        <v>369</v>
      </c>
      <c r="C94" s="72" t="s">
        <v>88</v>
      </c>
      <c r="D94" s="40">
        <v>0</v>
      </c>
      <c r="E94" s="386">
        <v>0</v>
      </c>
      <c r="F94" s="41">
        <f>E94*D94</f>
        <v>0</v>
      </c>
    </row>
    <row r="95" spans="1:4" ht="11.25" hidden="1" outlineLevel="2">
      <c r="A95" s="71"/>
      <c r="B95" s="39"/>
      <c r="C95" s="72"/>
      <c r="D95" s="40"/>
    </row>
    <row r="96" spans="1:6" ht="11.25" hidden="1" outlineLevel="2">
      <c r="A96" s="71" t="s">
        <v>370</v>
      </c>
      <c r="B96" s="39" t="s">
        <v>371</v>
      </c>
      <c r="C96" s="72" t="s">
        <v>88</v>
      </c>
      <c r="D96" s="40">
        <v>0</v>
      </c>
      <c r="E96" s="386">
        <v>0</v>
      </c>
      <c r="F96" s="41">
        <f aca="true" t="shared" si="0" ref="F96:F124">E96*D96</f>
        <v>0</v>
      </c>
    </row>
    <row r="97" spans="1:4" ht="11.25" hidden="1" outlineLevel="2">
      <c r="A97" s="71"/>
      <c r="B97" s="39"/>
      <c r="C97" s="72"/>
      <c r="D97" s="40"/>
    </row>
    <row r="98" spans="1:6" ht="11.25" hidden="1" outlineLevel="2">
      <c r="A98" s="71" t="s">
        <v>372</v>
      </c>
      <c r="B98" s="39" t="s">
        <v>373</v>
      </c>
      <c r="C98" s="72" t="s">
        <v>93</v>
      </c>
      <c r="D98" s="40">
        <v>0</v>
      </c>
      <c r="E98" s="386">
        <v>0</v>
      </c>
      <c r="F98" s="41">
        <f t="shared" si="0"/>
        <v>0</v>
      </c>
    </row>
    <row r="99" spans="1:4" ht="11.25" hidden="1" outlineLevel="2">
      <c r="A99" s="71"/>
      <c r="B99" s="39"/>
      <c r="C99" s="72"/>
      <c r="D99" s="40"/>
    </row>
    <row r="100" spans="1:6" ht="11.25" hidden="1" outlineLevel="2">
      <c r="A100" s="71" t="s">
        <v>374</v>
      </c>
      <c r="B100" s="39" t="s">
        <v>375</v>
      </c>
      <c r="C100" s="72" t="s">
        <v>93</v>
      </c>
      <c r="D100" s="40">
        <v>0</v>
      </c>
      <c r="E100" s="386">
        <v>0</v>
      </c>
      <c r="F100" s="41">
        <f t="shared" si="0"/>
        <v>0</v>
      </c>
    </row>
    <row r="101" spans="1:4" ht="11.25" hidden="1" outlineLevel="2">
      <c r="A101" s="71"/>
      <c r="B101" s="39"/>
      <c r="C101" s="72"/>
      <c r="D101" s="40"/>
    </row>
    <row r="102" spans="1:6" ht="11.25" hidden="1" outlineLevel="2">
      <c r="A102" s="71" t="s">
        <v>376</v>
      </c>
      <c r="B102" s="39" t="s">
        <v>377</v>
      </c>
      <c r="C102" s="72" t="s">
        <v>61</v>
      </c>
      <c r="D102" s="40">
        <v>0</v>
      </c>
      <c r="E102" s="386">
        <v>0</v>
      </c>
      <c r="F102" s="41">
        <f t="shared" si="0"/>
        <v>0</v>
      </c>
    </row>
    <row r="103" spans="1:4" ht="11.25" hidden="1" outlineLevel="2">
      <c r="A103" s="71"/>
      <c r="B103" s="39"/>
      <c r="C103" s="72"/>
      <c r="D103" s="40"/>
    </row>
    <row r="104" spans="1:6" ht="11.25" hidden="1" outlineLevel="2">
      <c r="A104" s="71" t="s">
        <v>33</v>
      </c>
      <c r="B104" s="39" t="s">
        <v>34</v>
      </c>
      <c r="C104" s="72" t="s">
        <v>61</v>
      </c>
      <c r="D104" s="40">
        <v>0</v>
      </c>
      <c r="E104" s="386">
        <v>0</v>
      </c>
      <c r="F104" s="41">
        <f t="shared" si="0"/>
        <v>0</v>
      </c>
    </row>
    <row r="105" spans="1:4" ht="11.25" hidden="1" outlineLevel="2">
      <c r="A105" s="71"/>
      <c r="B105" s="39"/>
      <c r="C105" s="72"/>
      <c r="D105" s="40"/>
    </row>
    <row r="106" spans="1:6" ht="22.5" hidden="1" outlineLevel="2">
      <c r="A106" s="71" t="s">
        <v>35</v>
      </c>
      <c r="B106" s="39" t="s">
        <v>36</v>
      </c>
      <c r="C106" s="72" t="s">
        <v>61</v>
      </c>
      <c r="D106" s="40">
        <v>0</v>
      </c>
      <c r="E106" s="386">
        <v>0</v>
      </c>
      <c r="F106" s="41">
        <f t="shared" si="0"/>
        <v>0</v>
      </c>
    </row>
    <row r="107" spans="1:4" ht="11.25" hidden="1" outlineLevel="2">
      <c r="A107" s="71"/>
      <c r="B107" s="39"/>
      <c r="C107" s="72"/>
      <c r="D107" s="40"/>
    </row>
    <row r="108" spans="1:6" ht="22.5" hidden="1" outlineLevel="2">
      <c r="A108" s="71" t="s">
        <v>378</v>
      </c>
      <c r="B108" s="39" t="s">
        <v>379</v>
      </c>
      <c r="C108" s="72" t="s">
        <v>61</v>
      </c>
      <c r="D108" s="40">
        <v>0</v>
      </c>
      <c r="E108" s="386">
        <v>0</v>
      </c>
      <c r="F108" s="41">
        <f t="shared" si="0"/>
        <v>0</v>
      </c>
    </row>
    <row r="109" spans="1:4" ht="11.25" hidden="1" outlineLevel="2">
      <c r="A109" s="71"/>
      <c r="B109" s="39"/>
      <c r="C109" s="72"/>
      <c r="D109" s="40"/>
    </row>
    <row r="110" spans="1:6" ht="22.5" hidden="1" outlineLevel="2">
      <c r="A110" s="71" t="s">
        <v>37</v>
      </c>
      <c r="B110" s="39" t="s">
        <v>38</v>
      </c>
      <c r="C110" s="72" t="s">
        <v>61</v>
      </c>
      <c r="D110" s="40">
        <v>0</v>
      </c>
      <c r="E110" s="386">
        <v>0</v>
      </c>
      <c r="F110" s="41">
        <f t="shared" si="0"/>
        <v>0</v>
      </c>
    </row>
    <row r="111" spans="1:4" ht="11.25" hidden="1" outlineLevel="2">
      <c r="A111" s="71"/>
      <c r="B111" s="39"/>
      <c r="C111" s="72"/>
      <c r="D111" s="40"/>
    </row>
    <row r="112" spans="1:6" ht="22.5" hidden="1" outlineLevel="2">
      <c r="A112" s="71" t="s">
        <v>39</v>
      </c>
      <c r="B112" s="39" t="s">
        <v>40</v>
      </c>
      <c r="C112" s="72" t="s">
        <v>61</v>
      </c>
      <c r="D112" s="40">
        <v>0</v>
      </c>
      <c r="E112" s="386">
        <v>0</v>
      </c>
      <c r="F112" s="41">
        <f t="shared" si="0"/>
        <v>0</v>
      </c>
    </row>
    <row r="113" spans="1:4" ht="11.25" hidden="1" outlineLevel="2">
      <c r="A113" s="71"/>
      <c r="B113" s="39"/>
      <c r="C113" s="72"/>
      <c r="D113" s="40"/>
    </row>
    <row r="114" spans="1:6" ht="11.25" hidden="1" outlineLevel="2">
      <c r="A114" s="71" t="s">
        <v>380</v>
      </c>
      <c r="B114" s="39" t="s">
        <v>381</v>
      </c>
      <c r="C114" s="72" t="s">
        <v>88</v>
      </c>
      <c r="D114" s="40">
        <v>0</v>
      </c>
      <c r="E114" s="386">
        <v>0</v>
      </c>
      <c r="F114" s="41">
        <f t="shared" si="0"/>
        <v>0</v>
      </c>
    </row>
    <row r="115" spans="1:4" ht="11.25" hidden="1" outlineLevel="2">
      <c r="A115" s="71"/>
      <c r="B115" s="39"/>
      <c r="C115" s="72"/>
      <c r="D115" s="40"/>
    </row>
    <row r="116" spans="1:6" ht="22.5" hidden="1" outlineLevel="2">
      <c r="A116" s="71" t="s">
        <v>382</v>
      </c>
      <c r="B116" s="39" t="s">
        <v>383</v>
      </c>
      <c r="C116" s="72" t="s">
        <v>88</v>
      </c>
      <c r="D116" s="40">
        <v>0</v>
      </c>
      <c r="E116" s="386">
        <v>0</v>
      </c>
      <c r="F116" s="41">
        <f t="shared" si="0"/>
        <v>0</v>
      </c>
    </row>
    <row r="117" spans="1:4" ht="11.25" hidden="1" outlineLevel="2">
      <c r="A117" s="71"/>
      <c r="B117" s="39"/>
      <c r="C117" s="72"/>
      <c r="D117" s="40"/>
    </row>
    <row r="118" spans="1:6" ht="11.25" hidden="1" outlineLevel="2">
      <c r="A118" s="71" t="s">
        <v>384</v>
      </c>
      <c r="B118" s="39" t="s">
        <v>385</v>
      </c>
      <c r="C118" s="72" t="s">
        <v>88</v>
      </c>
      <c r="D118" s="40">
        <v>0</v>
      </c>
      <c r="E118" s="386">
        <v>0</v>
      </c>
      <c r="F118" s="41">
        <f t="shared" si="0"/>
        <v>0</v>
      </c>
    </row>
    <row r="119" spans="1:4" ht="11.25" hidden="1" outlineLevel="2">
      <c r="A119" s="71"/>
      <c r="B119" s="39"/>
      <c r="C119" s="72"/>
      <c r="D119" s="40"/>
    </row>
    <row r="120" spans="1:6" ht="11.25" hidden="1" outlineLevel="2">
      <c r="A120" s="71" t="s">
        <v>386</v>
      </c>
      <c r="B120" s="39" t="s">
        <v>387</v>
      </c>
      <c r="C120" s="72" t="s">
        <v>88</v>
      </c>
      <c r="D120" s="40">
        <v>0</v>
      </c>
      <c r="E120" s="386">
        <v>0</v>
      </c>
      <c r="F120" s="41">
        <f t="shared" si="0"/>
        <v>0</v>
      </c>
    </row>
    <row r="121" spans="1:4" ht="11.25" hidden="1" outlineLevel="2">
      <c r="A121" s="71"/>
      <c r="B121" s="39"/>
      <c r="C121" s="72"/>
      <c r="D121" s="40"/>
    </row>
    <row r="122" spans="1:6" ht="11.25" hidden="1" outlineLevel="2">
      <c r="A122" s="71" t="s">
        <v>388</v>
      </c>
      <c r="B122" s="39" t="s">
        <v>389</v>
      </c>
      <c r="C122" s="72" t="s">
        <v>88</v>
      </c>
      <c r="D122" s="40">
        <v>0</v>
      </c>
      <c r="E122" s="386">
        <v>0</v>
      </c>
      <c r="F122" s="41">
        <f t="shared" si="0"/>
        <v>0</v>
      </c>
    </row>
    <row r="123" spans="1:4" ht="11.25" hidden="1" outlineLevel="2">
      <c r="A123" s="71"/>
      <c r="B123" s="39"/>
      <c r="C123" s="72"/>
      <c r="D123" s="40"/>
    </row>
    <row r="124" spans="1:6" ht="11.25" hidden="1" outlineLevel="2">
      <c r="A124" s="71" t="s">
        <v>390</v>
      </c>
      <c r="B124" s="39" t="s">
        <v>391</v>
      </c>
      <c r="C124" s="72" t="s">
        <v>88</v>
      </c>
      <c r="D124" s="40">
        <v>0</v>
      </c>
      <c r="E124" s="386">
        <v>0</v>
      </c>
      <c r="F124" s="41">
        <f t="shared" si="0"/>
        <v>0</v>
      </c>
    </row>
    <row r="125" spans="1:6" ht="12" hidden="1" outlineLevel="1" thickBot="1">
      <c r="A125" s="77"/>
      <c r="B125" s="53"/>
      <c r="C125" s="78"/>
      <c r="D125" s="54"/>
      <c r="E125" s="406"/>
      <c r="F125" s="55"/>
    </row>
    <row r="126" spans="5:6" ht="11.25" collapsed="1">
      <c r="E126" s="435" t="s">
        <v>14</v>
      </c>
      <c r="F126" s="79">
        <f>SUM(F6:F125)</f>
        <v>0</v>
      </c>
    </row>
  </sheetData>
  <sheetProtection password="CAF5" sheet="1" formatCells="0" formatColumns="0" formatRows="0"/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&amp;C&amp;A</oddHeader>
    <oddFooter>&amp;CStran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265"/>
  <sheetViews>
    <sheetView zoomScalePageLayoutView="0" workbookViewId="0" topLeftCell="A1">
      <selection activeCell="D266" sqref="D266"/>
    </sheetView>
  </sheetViews>
  <sheetFormatPr defaultColWidth="9.140625" defaultRowHeight="12.75" outlineLevelRow="2"/>
  <cols>
    <col min="1" max="1" width="8.00390625" style="38" customWidth="1"/>
    <col min="2" max="2" width="32.140625" style="57" customWidth="1"/>
    <col min="3" max="3" width="9.140625" style="46" customWidth="1"/>
    <col min="4" max="4" width="12.00390625" style="46" customWidth="1"/>
    <col min="5" max="5" width="13.140625" style="407" customWidth="1"/>
    <col min="6" max="6" width="15.7109375" style="20" customWidth="1"/>
    <col min="7" max="16384" width="9.140625" style="19" customWidth="1"/>
  </cols>
  <sheetData>
    <row r="2" ht="11.25">
      <c r="A2" s="43" t="s">
        <v>392</v>
      </c>
    </row>
    <row r="4" spans="1:4" ht="11.25">
      <c r="A4" s="49">
        <v>4</v>
      </c>
      <c r="B4" s="26" t="s">
        <v>393</v>
      </c>
      <c r="D4" s="19"/>
    </row>
    <row r="5" spans="1:4" ht="26.25" customHeight="1" thickBot="1">
      <c r="A5" s="49"/>
      <c r="B5" s="26"/>
      <c r="D5" s="19"/>
    </row>
    <row r="6" spans="1:6" ht="12" thickBot="1">
      <c r="A6" s="47" t="s">
        <v>31</v>
      </c>
      <c r="B6" s="22" t="s">
        <v>29</v>
      </c>
      <c r="C6" s="23" t="s">
        <v>30</v>
      </c>
      <c r="D6" s="24" t="s">
        <v>86</v>
      </c>
      <c r="E6" s="436" t="s">
        <v>80</v>
      </c>
      <c r="F6" s="24" t="s">
        <v>87</v>
      </c>
    </row>
    <row r="7" spans="1:4" ht="11.25">
      <c r="A7" s="58"/>
      <c r="D7" s="19"/>
    </row>
    <row r="8" spans="1:6" ht="22.5" outlineLevel="1">
      <c r="A8" s="48" t="s">
        <v>394</v>
      </c>
      <c r="B8" s="28" t="s">
        <v>395</v>
      </c>
      <c r="C8" s="19" t="s">
        <v>273</v>
      </c>
      <c r="D8" s="19">
        <v>110</v>
      </c>
      <c r="F8" s="20">
        <f>E8*D8</f>
        <v>0</v>
      </c>
    </row>
    <row r="9" spans="1:4" ht="11.25" outlineLevel="1">
      <c r="A9" s="48"/>
      <c r="B9" s="28"/>
      <c r="C9" s="19"/>
      <c r="D9" s="19"/>
    </row>
    <row r="10" spans="1:6" ht="45" outlineLevel="1">
      <c r="A10" s="48" t="s">
        <v>396</v>
      </c>
      <c r="B10" s="29" t="s">
        <v>397</v>
      </c>
      <c r="C10" s="19" t="s">
        <v>273</v>
      </c>
      <c r="D10" s="19">
        <v>70</v>
      </c>
      <c r="F10" s="20">
        <f>E10*D10</f>
        <v>0</v>
      </c>
    </row>
    <row r="11" spans="1:4" ht="11.25">
      <c r="A11" s="48" t="s">
        <v>90</v>
      </c>
      <c r="B11" s="28"/>
      <c r="C11" s="19"/>
      <c r="D11" s="19"/>
    </row>
    <row r="12" spans="1:4" ht="11.25" hidden="1" outlineLevel="1">
      <c r="A12" s="58"/>
      <c r="B12" s="26" t="s">
        <v>398</v>
      </c>
      <c r="D12" s="19"/>
    </row>
    <row r="13" spans="1:4" ht="11.25" hidden="1" outlineLevel="1">
      <c r="A13" s="48"/>
      <c r="B13" s="28"/>
      <c r="C13" s="19"/>
      <c r="D13" s="19"/>
    </row>
    <row r="14" spans="1:6" ht="33.75" hidden="1" outlineLevel="2">
      <c r="A14" s="48" t="s">
        <v>399</v>
      </c>
      <c r="B14" s="28" t="s">
        <v>400</v>
      </c>
      <c r="C14" s="19" t="s">
        <v>91</v>
      </c>
      <c r="D14" s="19">
        <v>0</v>
      </c>
      <c r="E14" s="407">
        <v>0</v>
      </c>
      <c r="F14" s="20">
        <f>E14*D14</f>
        <v>0</v>
      </c>
    </row>
    <row r="15" spans="1:4" ht="11.25" hidden="1" outlineLevel="2">
      <c r="A15" s="48"/>
      <c r="B15" s="28"/>
      <c r="C15" s="19"/>
      <c r="D15" s="19"/>
    </row>
    <row r="16" spans="1:6" ht="33.75" hidden="1" outlineLevel="2">
      <c r="A16" s="48" t="s">
        <v>401</v>
      </c>
      <c r="B16" s="28" t="s">
        <v>402</v>
      </c>
      <c r="C16" s="19" t="s">
        <v>91</v>
      </c>
      <c r="D16" s="19">
        <v>0</v>
      </c>
      <c r="E16" s="407">
        <v>0</v>
      </c>
      <c r="F16" s="20">
        <f>E16*D16</f>
        <v>0</v>
      </c>
    </row>
    <row r="17" spans="1:4" ht="11.25" hidden="1" outlineLevel="2">
      <c r="A17" s="48"/>
      <c r="B17" s="28"/>
      <c r="C17" s="19"/>
      <c r="D17" s="19"/>
    </row>
    <row r="18" spans="1:6" ht="33.75" hidden="1" outlineLevel="2">
      <c r="A18" s="48" t="s">
        <v>403</v>
      </c>
      <c r="B18" s="28" t="s">
        <v>404</v>
      </c>
      <c r="C18" s="19" t="s">
        <v>91</v>
      </c>
      <c r="D18" s="19">
        <v>0</v>
      </c>
      <c r="E18" s="407">
        <v>0</v>
      </c>
      <c r="F18" s="20">
        <f>E18*D18</f>
        <v>0</v>
      </c>
    </row>
    <row r="19" spans="1:4" ht="11.25" hidden="1" outlineLevel="2">
      <c r="A19" s="48"/>
      <c r="B19" s="28"/>
      <c r="C19" s="19"/>
      <c r="D19" s="19"/>
    </row>
    <row r="20" spans="1:6" ht="45" hidden="1" outlineLevel="2">
      <c r="A20" s="48" t="s">
        <v>160</v>
      </c>
      <c r="B20" s="28" t="s">
        <v>405</v>
      </c>
      <c r="C20" s="19" t="s">
        <v>91</v>
      </c>
      <c r="D20" s="19">
        <v>0</v>
      </c>
      <c r="E20" s="407">
        <v>0</v>
      </c>
      <c r="F20" s="20">
        <f>E20*D20</f>
        <v>0</v>
      </c>
    </row>
    <row r="21" spans="1:4" ht="11.25" hidden="1" outlineLevel="2">
      <c r="A21" s="48"/>
      <c r="B21" s="28"/>
      <c r="C21" s="19"/>
      <c r="D21" s="19"/>
    </row>
    <row r="22" spans="1:6" ht="45" hidden="1" outlineLevel="2">
      <c r="A22" s="48" t="s">
        <v>136</v>
      </c>
      <c r="B22" s="28" t="s">
        <v>406</v>
      </c>
      <c r="C22" s="19" t="s">
        <v>91</v>
      </c>
      <c r="D22" s="19">
        <v>0</v>
      </c>
      <c r="E22" s="407">
        <v>0</v>
      </c>
      <c r="F22" s="20">
        <f>E22*D22</f>
        <v>0</v>
      </c>
    </row>
    <row r="23" spans="1:4" ht="11.25" hidden="1" outlineLevel="2">
      <c r="A23" s="48"/>
      <c r="B23" s="28"/>
      <c r="C23" s="19"/>
      <c r="D23" s="19"/>
    </row>
    <row r="24" spans="1:6" ht="45" hidden="1" outlineLevel="2">
      <c r="A24" s="48" t="s">
        <v>407</v>
      </c>
      <c r="B24" s="28" t="s">
        <v>408</v>
      </c>
      <c r="C24" s="19" t="s">
        <v>91</v>
      </c>
      <c r="D24" s="19">
        <v>0</v>
      </c>
      <c r="E24" s="407">
        <v>0</v>
      </c>
      <c r="F24" s="20">
        <f>E24*D24</f>
        <v>0</v>
      </c>
    </row>
    <row r="25" spans="1:4" ht="11.25" hidden="1" outlineLevel="2">
      <c r="A25" s="48"/>
      <c r="B25" s="28"/>
      <c r="C25" s="19"/>
      <c r="D25" s="19"/>
    </row>
    <row r="26" spans="1:6" ht="33.75" hidden="1" outlineLevel="2">
      <c r="A26" s="48" t="s">
        <v>409</v>
      </c>
      <c r="B26" s="28" t="s">
        <v>410</v>
      </c>
      <c r="C26" s="19" t="s">
        <v>91</v>
      </c>
      <c r="D26" s="19">
        <v>0</v>
      </c>
      <c r="E26" s="407">
        <v>0</v>
      </c>
      <c r="F26" s="20">
        <f>E26*D26</f>
        <v>0</v>
      </c>
    </row>
    <row r="27" spans="1:4" ht="11.25" hidden="1" outlineLevel="2">
      <c r="A27" s="48"/>
      <c r="B27" s="28"/>
      <c r="C27" s="19"/>
      <c r="D27" s="19"/>
    </row>
    <row r="28" spans="1:6" ht="33.75" hidden="1" outlineLevel="2">
      <c r="A28" s="48" t="s">
        <v>411</v>
      </c>
      <c r="B28" s="28" t="s">
        <v>412</v>
      </c>
      <c r="C28" s="19" t="s">
        <v>91</v>
      </c>
      <c r="D28" s="19">
        <v>0</v>
      </c>
      <c r="E28" s="407">
        <v>0</v>
      </c>
      <c r="F28" s="20">
        <f>E28*D28</f>
        <v>0</v>
      </c>
    </row>
    <row r="29" spans="1:4" ht="11.25" hidden="1" outlineLevel="2">
      <c r="A29" s="48"/>
      <c r="B29" s="28"/>
      <c r="C29" s="19"/>
      <c r="D29" s="19"/>
    </row>
    <row r="30" spans="1:6" ht="60" customHeight="1" hidden="1" outlineLevel="2">
      <c r="A30" s="48" t="s">
        <v>114</v>
      </c>
      <c r="B30" s="28" t="s">
        <v>413</v>
      </c>
      <c r="C30" s="19" t="s">
        <v>91</v>
      </c>
      <c r="D30" s="19">
        <v>0</v>
      </c>
      <c r="E30" s="407">
        <v>0</v>
      </c>
      <c r="F30" s="20">
        <f>E30*D30</f>
        <v>0</v>
      </c>
    </row>
    <row r="31" spans="1:4" ht="20.25" customHeight="1" hidden="1" outlineLevel="2">
      <c r="A31" s="48"/>
      <c r="B31" s="28"/>
      <c r="C31" s="19"/>
      <c r="D31" s="19"/>
    </row>
    <row r="32" spans="1:6" ht="33.75" hidden="1" outlineLevel="2">
      <c r="A32" s="48" t="s">
        <v>152</v>
      </c>
      <c r="B32" s="28" t="s">
        <v>414</v>
      </c>
      <c r="C32" s="19" t="s">
        <v>91</v>
      </c>
      <c r="D32" s="19">
        <v>0</v>
      </c>
      <c r="E32" s="407">
        <v>0</v>
      </c>
      <c r="F32" s="20">
        <f>E32*D32</f>
        <v>0</v>
      </c>
    </row>
    <row r="33" spans="1:4" ht="11.25" hidden="1" outlineLevel="2">
      <c r="A33" s="48"/>
      <c r="B33" s="28"/>
      <c r="C33" s="19"/>
      <c r="D33" s="19"/>
    </row>
    <row r="34" spans="1:6" ht="33.75" hidden="1" outlineLevel="2">
      <c r="A34" s="48" t="s">
        <v>415</v>
      </c>
      <c r="B34" s="28" t="s">
        <v>416</v>
      </c>
      <c r="C34" s="19" t="s">
        <v>91</v>
      </c>
      <c r="D34" s="19">
        <v>0</v>
      </c>
      <c r="E34" s="407">
        <v>0</v>
      </c>
      <c r="F34" s="20">
        <f>E34*D34</f>
        <v>0</v>
      </c>
    </row>
    <row r="35" spans="1:4" ht="11.25" hidden="1" outlineLevel="2">
      <c r="A35" s="48"/>
      <c r="B35" s="28"/>
      <c r="C35" s="19"/>
      <c r="D35" s="19"/>
    </row>
    <row r="36" spans="1:6" ht="33.75" hidden="1" outlineLevel="2">
      <c r="A36" s="48" t="s">
        <v>417</v>
      </c>
      <c r="B36" s="28" t="s">
        <v>418</v>
      </c>
      <c r="C36" s="19" t="s">
        <v>91</v>
      </c>
      <c r="D36" s="19">
        <v>0</v>
      </c>
      <c r="E36" s="407">
        <v>0</v>
      </c>
      <c r="F36" s="20">
        <f>E36*D36</f>
        <v>0</v>
      </c>
    </row>
    <row r="37" spans="1:4" ht="11.25" hidden="1" outlineLevel="2">
      <c r="A37" s="48"/>
      <c r="B37" s="28"/>
      <c r="C37" s="19"/>
      <c r="D37" s="19"/>
    </row>
    <row r="38" spans="1:6" ht="45" hidden="1" outlineLevel="2">
      <c r="A38" s="48" t="s">
        <v>419</v>
      </c>
      <c r="B38" s="28" t="s">
        <v>420</v>
      </c>
      <c r="C38" s="19" t="s">
        <v>91</v>
      </c>
      <c r="D38" s="19">
        <v>0</v>
      </c>
      <c r="E38" s="407">
        <v>0</v>
      </c>
      <c r="F38" s="20">
        <f aca="true" t="shared" si="0" ref="F38:F74">E38*D38</f>
        <v>0</v>
      </c>
    </row>
    <row r="39" spans="1:4" ht="11.25" hidden="1" outlineLevel="2">
      <c r="A39" s="48"/>
      <c r="B39" s="28"/>
      <c r="C39" s="19"/>
      <c r="D39" s="19"/>
    </row>
    <row r="40" spans="1:6" ht="45" hidden="1" outlineLevel="2">
      <c r="A40" s="48" t="s">
        <v>421</v>
      </c>
      <c r="B40" s="28" t="s">
        <v>422</v>
      </c>
      <c r="C40" s="19" t="s">
        <v>91</v>
      </c>
      <c r="D40" s="19">
        <v>0</v>
      </c>
      <c r="E40" s="407">
        <v>0</v>
      </c>
      <c r="F40" s="20">
        <f t="shared" si="0"/>
        <v>0</v>
      </c>
    </row>
    <row r="41" spans="1:4" ht="11.25" hidden="1" outlineLevel="2">
      <c r="A41" s="48"/>
      <c r="B41" s="28"/>
      <c r="C41" s="19"/>
      <c r="D41" s="19"/>
    </row>
    <row r="42" spans="1:6" ht="45" hidden="1" outlineLevel="2">
      <c r="A42" s="48" t="s">
        <v>423</v>
      </c>
      <c r="B42" s="28" t="s">
        <v>424</v>
      </c>
      <c r="C42" s="19" t="s">
        <v>91</v>
      </c>
      <c r="D42" s="19">
        <v>0</v>
      </c>
      <c r="E42" s="407">
        <v>0</v>
      </c>
      <c r="F42" s="20">
        <f t="shared" si="0"/>
        <v>0</v>
      </c>
    </row>
    <row r="43" spans="1:4" ht="11.25" hidden="1" outlineLevel="2">
      <c r="A43" s="48"/>
      <c r="B43" s="28"/>
      <c r="C43" s="19"/>
      <c r="D43" s="19"/>
    </row>
    <row r="44" spans="1:6" ht="45" hidden="1" outlineLevel="2">
      <c r="A44" s="48" t="s">
        <v>425</v>
      </c>
      <c r="B44" s="28" t="s">
        <v>426</v>
      </c>
      <c r="C44" s="19" t="s">
        <v>91</v>
      </c>
      <c r="D44" s="19">
        <v>0</v>
      </c>
      <c r="E44" s="407">
        <v>0</v>
      </c>
      <c r="F44" s="20">
        <f t="shared" si="0"/>
        <v>0</v>
      </c>
    </row>
    <row r="45" spans="1:4" ht="11.25" hidden="1" outlineLevel="2">
      <c r="A45" s="48"/>
      <c r="B45" s="28"/>
      <c r="C45" s="19"/>
      <c r="D45" s="19"/>
    </row>
    <row r="46" spans="1:6" ht="45" hidden="1" outlineLevel="2">
      <c r="A46" s="48" t="s">
        <v>427</v>
      </c>
      <c r="B46" s="28" t="s">
        <v>428</v>
      </c>
      <c r="C46" s="19" t="s">
        <v>91</v>
      </c>
      <c r="D46" s="19">
        <v>0</v>
      </c>
      <c r="E46" s="407">
        <v>0</v>
      </c>
      <c r="F46" s="20">
        <f t="shared" si="0"/>
        <v>0</v>
      </c>
    </row>
    <row r="47" spans="1:4" ht="11.25" hidden="1" outlineLevel="2">
      <c r="A47" s="48"/>
      <c r="B47" s="28"/>
      <c r="C47" s="19"/>
      <c r="D47" s="19"/>
    </row>
    <row r="48" spans="1:6" ht="45" hidden="1" outlineLevel="2">
      <c r="A48" s="48" t="s">
        <v>429</v>
      </c>
      <c r="B48" s="28" t="s">
        <v>430</v>
      </c>
      <c r="C48" s="19" t="s">
        <v>91</v>
      </c>
      <c r="D48" s="19">
        <v>0</v>
      </c>
      <c r="E48" s="407">
        <v>0</v>
      </c>
      <c r="F48" s="20">
        <f t="shared" si="0"/>
        <v>0</v>
      </c>
    </row>
    <row r="49" spans="1:4" ht="11.25" hidden="1" outlineLevel="2">
      <c r="A49" s="48"/>
      <c r="B49" s="28"/>
      <c r="C49" s="19"/>
      <c r="D49" s="19"/>
    </row>
    <row r="50" spans="1:6" s="61" customFormat="1" ht="45" hidden="1" outlineLevel="2">
      <c r="A50" s="59" t="s">
        <v>431</v>
      </c>
      <c r="B50" s="60" t="s">
        <v>432</v>
      </c>
      <c r="C50" s="61" t="s">
        <v>91</v>
      </c>
      <c r="D50" s="61">
        <v>0</v>
      </c>
      <c r="E50" s="437">
        <v>0</v>
      </c>
      <c r="F50" s="62">
        <f t="shared" si="0"/>
        <v>0</v>
      </c>
    </row>
    <row r="51" spans="1:6" s="61" customFormat="1" ht="11.25" hidden="1" outlineLevel="2">
      <c r="A51" s="59"/>
      <c r="B51" s="60"/>
      <c r="E51" s="437"/>
      <c r="F51" s="62"/>
    </row>
    <row r="52" spans="1:6" s="61" customFormat="1" ht="45" hidden="1" outlineLevel="2">
      <c r="A52" s="59" t="s">
        <v>433</v>
      </c>
      <c r="B52" s="60" t="s">
        <v>434</v>
      </c>
      <c r="C52" s="61" t="s">
        <v>91</v>
      </c>
      <c r="D52" s="61">
        <v>0</v>
      </c>
      <c r="E52" s="437">
        <v>0</v>
      </c>
      <c r="F52" s="62">
        <f t="shared" si="0"/>
        <v>0</v>
      </c>
    </row>
    <row r="53" spans="1:6" s="61" customFormat="1" ht="11.25" hidden="1" outlineLevel="2">
      <c r="A53" s="59"/>
      <c r="B53" s="60"/>
      <c r="E53" s="437"/>
      <c r="F53" s="62"/>
    </row>
    <row r="54" spans="1:6" s="61" customFormat="1" ht="45" hidden="1" outlineLevel="2">
      <c r="A54" s="59" t="s">
        <v>435</v>
      </c>
      <c r="B54" s="60" t="s">
        <v>436</v>
      </c>
      <c r="C54" s="61" t="s">
        <v>91</v>
      </c>
      <c r="D54" s="61">
        <v>0</v>
      </c>
      <c r="E54" s="437">
        <v>0</v>
      </c>
      <c r="F54" s="62">
        <f t="shared" si="0"/>
        <v>0</v>
      </c>
    </row>
    <row r="55" spans="1:6" s="61" customFormat="1" ht="11.25" hidden="1" outlineLevel="2">
      <c r="A55" s="59"/>
      <c r="B55" s="60"/>
      <c r="E55" s="437"/>
      <c r="F55" s="62"/>
    </row>
    <row r="56" spans="1:6" s="61" customFormat="1" ht="45" hidden="1" outlineLevel="2">
      <c r="A56" s="59" t="s">
        <v>437</v>
      </c>
      <c r="B56" s="60" t="s">
        <v>438</v>
      </c>
      <c r="C56" s="61" t="s">
        <v>91</v>
      </c>
      <c r="D56" s="61">
        <v>0</v>
      </c>
      <c r="E56" s="437">
        <v>0</v>
      </c>
      <c r="F56" s="62">
        <f t="shared" si="0"/>
        <v>0</v>
      </c>
    </row>
    <row r="57" spans="1:6" s="61" customFormat="1" ht="11.25" hidden="1" outlineLevel="2">
      <c r="A57" s="59"/>
      <c r="B57" s="60"/>
      <c r="E57" s="437"/>
      <c r="F57" s="62"/>
    </row>
    <row r="58" spans="1:6" s="61" customFormat="1" ht="45" hidden="1" outlineLevel="2">
      <c r="A58" s="59" t="s">
        <v>439</v>
      </c>
      <c r="B58" s="60" t="s">
        <v>440</v>
      </c>
      <c r="C58" s="61" t="s">
        <v>91</v>
      </c>
      <c r="D58" s="61">
        <v>0</v>
      </c>
      <c r="E58" s="437">
        <v>0</v>
      </c>
      <c r="F58" s="62">
        <f t="shared" si="0"/>
        <v>0</v>
      </c>
    </row>
    <row r="59" spans="1:6" s="61" customFormat="1" ht="11.25" hidden="1" outlineLevel="2">
      <c r="A59" s="59"/>
      <c r="B59" s="60"/>
      <c r="E59" s="437"/>
      <c r="F59" s="62"/>
    </row>
    <row r="60" spans="1:6" s="61" customFormat="1" ht="45" hidden="1" outlineLevel="2">
      <c r="A60" s="59" t="s">
        <v>441</v>
      </c>
      <c r="B60" s="60" t="s">
        <v>442</v>
      </c>
      <c r="C60" s="61" t="s">
        <v>91</v>
      </c>
      <c r="D60" s="61">
        <v>0</v>
      </c>
      <c r="E60" s="437">
        <v>0</v>
      </c>
      <c r="F60" s="62">
        <f t="shared" si="0"/>
        <v>0</v>
      </c>
    </row>
    <row r="61" spans="1:6" s="61" customFormat="1" ht="11.25" hidden="1" outlineLevel="2">
      <c r="A61" s="59"/>
      <c r="B61" s="60"/>
      <c r="E61" s="437"/>
      <c r="F61" s="62"/>
    </row>
    <row r="62" spans="1:6" s="61" customFormat="1" ht="45" hidden="1" outlineLevel="2">
      <c r="A62" s="59" t="s">
        <v>443</v>
      </c>
      <c r="B62" s="60" t="s">
        <v>444</v>
      </c>
      <c r="C62" s="61" t="s">
        <v>91</v>
      </c>
      <c r="D62" s="61">
        <v>0</v>
      </c>
      <c r="E62" s="437">
        <v>0</v>
      </c>
      <c r="F62" s="62">
        <f t="shared" si="0"/>
        <v>0</v>
      </c>
    </row>
    <row r="63" spans="1:6" s="61" customFormat="1" ht="11.25" hidden="1" outlineLevel="2">
      <c r="A63" s="59"/>
      <c r="B63" s="60"/>
      <c r="E63" s="437"/>
      <c r="F63" s="62"/>
    </row>
    <row r="64" spans="1:6" ht="45" hidden="1" outlineLevel="2">
      <c r="A64" s="48" t="s">
        <v>445</v>
      </c>
      <c r="B64" s="60" t="s">
        <v>446</v>
      </c>
      <c r="C64" s="19" t="s">
        <v>91</v>
      </c>
      <c r="D64" s="19">
        <v>0</v>
      </c>
      <c r="E64" s="407">
        <v>0</v>
      </c>
      <c r="F64" s="20">
        <f t="shared" si="0"/>
        <v>0</v>
      </c>
    </row>
    <row r="65" spans="1:4" ht="11.25" hidden="1" outlineLevel="2">
      <c r="A65" s="48"/>
      <c r="B65" s="60"/>
      <c r="C65" s="19"/>
      <c r="D65" s="19"/>
    </row>
    <row r="66" spans="1:6" ht="67.5" customHeight="1" hidden="1" outlineLevel="2">
      <c r="A66" s="48" t="s">
        <v>447</v>
      </c>
      <c r="B66" s="60" t="s">
        <v>448</v>
      </c>
      <c r="C66" s="19" t="s">
        <v>91</v>
      </c>
      <c r="D66" s="19">
        <v>0</v>
      </c>
      <c r="E66" s="407">
        <v>0</v>
      </c>
      <c r="F66" s="20">
        <f t="shared" si="0"/>
        <v>0</v>
      </c>
    </row>
    <row r="67" spans="1:4" ht="18.75" customHeight="1" hidden="1" outlineLevel="2">
      <c r="A67" s="48"/>
      <c r="B67" s="60"/>
      <c r="C67" s="19"/>
      <c r="D67" s="19"/>
    </row>
    <row r="68" spans="1:6" ht="45" hidden="1" outlineLevel="2">
      <c r="A68" s="48" t="s">
        <v>449</v>
      </c>
      <c r="B68" s="60" t="s">
        <v>450</v>
      </c>
      <c r="C68" s="19" t="s">
        <v>91</v>
      </c>
      <c r="D68" s="19">
        <v>0</v>
      </c>
      <c r="E68" s="407">
        <v>0</v>
      </c>
      <c r="F68" s="20">
        <f t="shared" si="0"/>
        <v>0</v>
      </c>
    </row>
    <row r="69" spans="1:4" ht="11.25" hidden="1" outlineLevel="2">
      <c r="A69" s="48"/>
      <c r="B69" s="60"/>
      <c r="C69" s="19"/>
      <c r="D69" s="19"/>
    </row>
    <row r="70" spans="1:6" ht="64.5" customHeight="1" hidden="1" outlineLevel="2">
      <c r="A70" s="48" t="s">
        <v>451</v>
      </c>
      <c r="B70" s="60" t="s">
        <v>452</v>
      </c>
      <c r="C70" s="19" t="s">
        <v>91</v>
      </c>
      <c r="D70" s="19">
        <v>0</v>
      </c>
      <c r="E70" s="407">
        <v>0</v>
      </c>
      <c r="F70" s="20">
        <f t="shared" si="0"/>
        <v>0</v>
      </c>
    </row>
    <row r="71" spans="1:4" ht="24" customHeight="1" hidden="1" outlineLevel="2">
      <c r="A71" s="48"/>
      <c r="B71" s="60"/>
      <c r="C71" s="19"/>
      <c r="D71" s="19"/>
    </row>
    <row r="72" spans="1:6" ht="45" hidden="1" outlineLevel="2">
      <c r="A72" s="48" t="s">
        <v>453</v>
      </c>
      <c r="B72" s="60" t="s">
        <v>454</v>
      </c>
      <c r="C72" s="19" t="s">
        <v>91</v>
      </c>
      <c r="D72" s="19">
        <v>0</v>
      </c>
      <c r="E72" s="407">
        <v>0</v>
      </c>
      <c r="F72" s="20">
        <f t="shared" si="0"/>
        <v>0</v>
      </c>
    </row>
    <row r="73" spans="1:4" ht="11.25" hidden="1" outlineLevel="2">
      <c r="A73" s="48"/>
      <c r="B73" s="60"/>
      <c r="C73" s="19"/>
      <c r="D73" s="19"/>
    </row>
    <row r="74" spans="1:6" ht="63" customHeight="1" hidden="1" outlineLevel="2">
      <c r="A74" s="48" t="s">
        <v>455</v>
      </c>
      <c r="B74" s="60" t="s">
        <v>456</v>
      </c>
      <c r="C74" s="19" t="s">
        <v>91</v>
      </c>
      <c r="D74" s="19">
        <v>0</v>
      </c>
      <c r="E74" s="407">
        <v>0</v>
      </c>
      <c r="F74" s="20">
        <f t="shared" si="0"/>
        <v>0</v>
      </c>
    </row>
    <row r="75" spans="1:4" ht="11.25" hidden="1" outlineLevel="2">
      <c r="A75" s="48"/>
      <c r="B75" s="28"/>
      <c r="C75" s="19"/>
      <c r="D75" s="19"/>
    </row>
    <row r="76" spans="1:6" ht="33.75" hidden="1" outlineLevel="2">
      <c r="A76" s="48" t="s">
        <v>457</v>
      </c>
      <c r="B76" s="28" t="s">
        <v>458</v>
      </c>
      <c r="C76" s="19" t="s">
        <v>91</v>
      </c>
      <c r="D76" s="19">
        <v>0</v>
      </c>
      <c r="E76" s="407">
        <v>0</v>
      </c>
      <c r="F76" s="20">
        <f aca="true" t="shared" si="1" ref="F76:F88">E76*D76</f>
        <v>0</v>
      </c>
    </row>
    <row r="77" spans="1:4" ht="11.25" hidden="1" outlineLevel="2">
      <c r="A77" s="48"/>
      <c r="B77" s="28"/>
      <c r="C77" s="19"/>
      <c r="D77" s="19"/>
    </row>
    <row r="78" spans="1:6" ht="33.75" hidden="1" outlineLevel="2">
      <c r="A78" s="48" t="s">
        <v>459</v>
      </c>
      <c r="B78" s="28" t="s">
        <v>460</v>
      </c>
      <c r="C78" s="19" t="s">
        <v>91</v>
      </c>
      <c r="D78" s="19">
        <v>0</v>
      </c>
      <c r="E78" s="407">
        <v>0</v>
      </c>
      <c r="F78" s="20">
        <f t="shared" si="1"/>
        <v>0</v>
      </c>
    </row>
    <row r="79" spans="1:4" ht="11.25" hidden="1" outlineLevel="2">
      <c r="A79" s="48"/>
      <c r="B79" s="28"/>
      <c r="C79" s="19"/>
      <c r="D79" s="19"/>
    </row>
    <row r="80" spans="1:6" ht="33.75" hidden="1" outlineLevel="2">
      <c r="A80" s="48" t="s">
        <v>4</v>
      </c>
      <c r="B80" s="28" t="s">
        <v>461</v>
      </c>
      <c r="C80" s="19" t="s">
        <v>91</v>
      </c>
      <c r="D80" s="19">
        <v>0</v>
      </c>
      <c r="E80" s="407">
        <v>0</v>
      </c>
      <c r="F80" s="20">
        <f t="shared" si="1"/>
        <v>0</v>
      </c>
    </row>
    <row r="81" spans="1:4" ht="11.25" hidden="1" outlineLevel="2">
      <c r="A81" s="48"/>
      <c r="B81" s="28"/>
      <c r="C81" s="19"/>
      <c r="D81" s="19"/>
    </row>
    <row r="82" spans="1:6" ht="33.75" hidden="1" outlineLevel="2">
      <c r="A82" s="48" t="s">
        <v>462</v>
      </c>
      <c r="B82" s="28" t="s">
        <v>463</v>
      </c>
      <c r="C82" s="19" t="s">
        <v>91</v>
      </c>
      <c r="D82" s="19">
        <v>0</v>
      </c>
      <c r="E82" s="407">
        <v>0</v>
      </c>
      <c r="F82" s="20">
        <f t="shared" si="1"/>
        <v>0</v>
      </c>
    </row>
    <row r="83" spans="1:4" ht="11.25" hidden="1" outlineLevel="2">
      <c r="A83" s="48"/>
      <c r="B83" s="28"/>
      <c r="C83" s="19"/>
      <c r="D83" s="19"/>
    </row>
    <row r="84" spans="1:6" ht="22.5" hidden="1" outlineLevel="2">
      <c r="A84" s="48" t="s">
        <v>464</v>
      </c>
      <c r="B84" s="28" t="s">
        <v>465</v>
      </c>
      <c r="C84" s="19" t="s">
        <v>91</v>
      </c>
      <c r="D84" s="19">
        <v>0</v>
      </c>
      <c r="E84" s="407">
        <v>0</v>
      </c>
      <c r="F84" s="20">
        <f t="shared" si="1"/>
        <v>0</v>
      </c>
    </row>
    <row r="85" spans="1:4" ht="11.25" hidden="1" outlineLevel="2">
      <c r="A85" s="48"/>
      <c r="B85" s="28"/>
      <c r="C85" s="19"/>
      <c r="D85" s="19"/>
    </row>
    <row r="86" spans="1:6" ht="22.5" hidden="1" outlineLevel="2">
      <c r="A86" s="48" t="s">
        <v>466</v>
      </c>
      <c r="B86" s="28" t="s">
        <v>467</v>
      </c>
      <c r="C86" s="19" t="s">
        <v>91</v>
      </c>
      <c r="D86" s="19">
        <v>0</v>
      </c>
      <c r="E86" s="407">
        <v>0</v>
      </c>
      <c r="F86" s="20">
        <f t="shared" si="1"/>
        <v>0</v>
      </c>
    </row>
    <row r="87" spans="1:4" ht="11.25" hidden="1" outlineLevel="2">
      <c r="A87" s="48"/>
      <c r="B87" s="28"/>
      <c r="C87" s="19"/>
      <c r="D87" s="19"/>
    </row>
    <row r="88" spans="1:6" ht="22.5" hidden="1" outlineLevel="2">
      <c r="A88" s="48" t="s">
        <v>468</v>
      </c>
      <c r="B88" s="28" t="s">
        <v>469</v>
      </c>
      <c r="C88" s="19" t="s">
        <v>91</v>
      </c>
      <c r="D88" s="19">
        <v>0</v>
      </c>
      <c r="E88" s="407">
        <v>0</v>
      </c>
      <c r="F88" s="20">
        <f t="shared" si="1"/>
        <v>0</v>
      </c>
    </row>
    <row r="89" spans="1:4" ht="11.25" hidden="1" outlineLevel="2">
      <c r="A89" s="48"/>
      <c r="B89" s="28"/>
      <c r="C89" s="19"/>
      <c r="D89" s="19"/>
    </row>
    <row r="90" spans="1:6" ht="33.75" hidden="1" outlineLevel="2">
      <c r="A90" s="48" t="s">
        <v>470</v>
      </c>
      <c r="B90" s="28" t="s">
        <v>471</v>
      </c>
      <c r="C90" s="19" t="s">
        <v>92</v>
      </c>
      <c r="D90" s="19">
        <v>0</v>
      </c>
      <c r="E90" s="407">
        <v>0</v>
      </c>
      <c r="F90" s="20">
        <f aca="true" t="shared" si="2" ref="F90:F104">E90*D90</f>
        <v>0</v>
      </c>
    </row>
    <row r="91" spans="1:4" ht="11.25" hidden="1" outlineLevel="2">
      <c r="A91" s="48"/>
      <c r="B91" s="28"/>
      <c r="C91" s="19"/>
      <c r="D91" s="19"/>
    </row>
    <row r="92" spans="1:6" ht="33.75" hidden="1" outlineLevel="2">
      <c r="A92" s="48" t="s">
        <v>472</v>
      </c>
      <c r="B92" s="28" t="s">
        <v>473</v>
      </c>
      <c r="C92" s="19" t="s">
        <v>92</v>
      </c>
      <c r="D92" s="19">
        <v>0</v>
      </c>
      <c r="E92" s="407">
        <v>0</v>
      </c>
      <c r="F92" s="20">
        <f t="shared" si="2"/>
        <v>0</v>
      </c>
    </row>
    <row r="93" spans="1:4" ht="11.25" hidden="1" outlineLevel="2">
      <c r="A93" s="48"/>
      <c r="B93" s="28"/>
      <c r="C93" s="19"/>
      <c r="D93" s="19"/>
    </row>
    <row r="94" spans="1:6" ht="33.75" hidden="1" outlineLevel="2">
      <c r="A94" s="48" t="s">
        <v>474</v>
      </c>
      <c r="B94" s="28" t="s">
        <v>475</v>
      </c>
      <c r="C94" s="19" t="s">
        <v>92</v>
      </c>
      <c r="D94" s="19">
        <v>0</v>
      </c>
      <c r="E94" s="407">
        <v>0</v>
      </c>
      <c r="F94" s="20">
        <f t="shared" si="2"/>
        <v>0</v>
      </c>
    </row>
    <row r="95" spans="1:4" ht="11.25" hidden="1" outlineLevel="2">
      <c r="A95" s="48"/>
      <c r="B95" s="28"/>
      <c r="C95" s="19"/>
      <c r="D95" s="19"/>
    </row>
    <row r="96" spans="1:6" ht="33.75" hidden="1" outlineLevel="2">
      <c r="A96" s="48" t="s">
        <v>476</v>
      </c>
      <c r="B96" s="28" t="s">
        <v>477</v>
      </c>
      <c r="C96" s="19" t="s">
        <v>92</v>
      </c>
      <c r="D96" s="19">
        <v>0</v>
      </c>
      <c r="E96" s="407">
        <v>0</v>
      </c>
      <c r="F96" s="20">
        <f t="shared" si="2"/>
        <v>0</v>
      </c>
    </row>
    <row r="97" spans="1:4" ht="11.25" hidden="1" outlineLevel="2">
      <c r="A97" s="48"/>
      <c r="B97" s="28"/>
      <c r="C97" s="19"/>
      <c r="D97" s="19"/>
    </row>
    <row r="98" spans="1:6" ht="33.75" hidden="1" outlineLevel="2">
      <c r="A98" s="48" t="s">
        <v>478</v>
      </c>
      <c r="B98" s="28" t="s">
        <v>479</v>
      </c>
      <c r="C98" s="19" t="s">
        <v>92</v>
      </c>
      <c r="D98" s="19">
        <v>0</v>
      </c>
      <c r="E98" s="407">
        <v>0</v>
      </c>
      <c r="F98" s="20">
        <f t="shared" si="2"/>
        <v>0</v>
      </c>
    </row>
    <row r="99" spans="1:4" ht="11.25" hidden="1" outlineLevel="2">
      <c r="A99" s="48"/>
      <c r="B99" s="28"/>
      <c r="C99" s="19"/>
      <c r="D99" s="19"/>
    </row>
    <row r="100" spans="1:6" ht="33.75" hidden="1" outlineLevel="2">
      <c r="A100" s="48" t="s">
        <v>480</v>
      </c>
      <c r="B100" s="28" t="s">
        <v>481</v>
      </c>
      <c r="C100" s="19" t="s">
        <v>92</v>
      </c>
      <c r="D100" s="19">
        <v>0</v>
      </c>
      <c r="E100" s="407">
        <v>0</v>
      </c>
      <c r="F100" s="20">
        <f t="shared" si="2"/>
        <v>0</v>
      </c>
    </row>
    <row r="101" spans="1:4" ht="11.25" hidden="1" outlineLevel="2">
      <c r="A101" s="48"/>
      <c r="B101" s="28"/>
      <c r="C101" s="19"/>
      <c r="D101" s="19"/>
    </row>
    <row r="102" spans="1:6" ht="33.75" hidden="1" outlineLevel="2">
      <c r="A102" s="48" t="s">
        <v>482</v>
      </c>
      <c r="B102" s="28" t="s">
        <v>483</v>
      </c>
      <c r="C102" s="19" t="s">
        <v>92</v>
      </c>
      <c r="D102" s="19">
        <v>0</v>
      </c>
      <c r="E102" s="407">
        <v>0</v>
      </c>
      <c r="F102" s="20">
        <f t="shared" si="2"/>
        <v>0</v>
      </c>
    </row>
    <row r="103" spans="1:4" ht="11.25" hidden="1" outlineLevel="2">
      <c r="A103" s="48"/>
      <c r="B103" s="28"/>
      <c r="C103" s="19"/>
      <c r="D103" s="19"/>
    </row>
    <row r="104" spans="1:6" ht="33.75" hidden="1" outlineLevel="2">
      <c r="A104" s="48" t="s">
        <v>484</v>
      </c>
      <c r="B104" s="28" t="s">
        <v>485</v>
      </c>
      <c r="C104" s="19" t="s">
        <v>92</v>
      </c>
      <c r="D104" s="19">
        <v>0</v>
      </c>
      <c r="E104" s="407">
        <v>0</v>
      </c>
      <c r="F104" s="20">
        <f t="shared" si="2"/>
        <v>0</v>
      </c>
    </row>
    <row r="105" spans="1:4" ht="11.25" hidden="1" outlineLevel="1" collapsed="1">
      <c r="A105" s="48"/>
      <c r="B105" s="28"/>
      <c r="C105" s="19"/>
      <c r="D105" s="19"/>
    </row>
    <row r="106" spans="1:4" ht="11.25" hidden="1">
      <c r="A106" s="48" t="s">
        <v>90</v>
      </c>
      <c r="B106" s="28"/>
      <c r="C106" s="19"/>
      <c r="D106" s="19"/>
    </row>
    <row r="107" spans="1:4" ht="11.25" hidden="1" outlineLevel="1">
      <c r="A107" s="49" t="s">
        <v>64</v>
      </c>
      <c r="B107" s="28"/>
      <c r="C107" s="19"/>
      <c r="D107" s="19"/>
    </row>
    <row r="108" spans="1:4" ht="11.25" hidden="1" outlineLevel="1">
      <c r="A108" s="48"/>
      <c r="B108" s="28"/>
      <c r="C108" s="19"/>
      <c r="D108" s="19"/>
    </row>
    <row r="109" spans="1:6" ht="33.75" hidden="1" outlineLevel="2">
      <c r="A109" s="48" t="s">
        <v>486</v>
      </c>
      <c r="B109" s="28" t="s">
        <v>487</v>
      </c>
      <c r="C109" s="19" t="s">
        <v>91</v>
      </c>
      <c r="D109" s="19">
        <v>0</v>
      </c>
      <c r="E109" s="407">
        <v>0</v>
      </c>
      <c r="F109" s="20">
        <f aca="true" t="shared" si="3" ref="F109:F121">E109*D109</f>
        <v>0</v>
      </c>
    </row>
    <row r="110" spans="1:6" ht="11.25" hidden="1" outlineLevel="2">
      <c r="A110" s="48"/>
      <c r="B110" s="28"/>
      <c r="C110" s="19"/>
      <c r="D110" s="19"/>
      <c r="F110" s="20">
        <f t="shared" si="3"/>
        <v>0</v>
      </c>
    </row>
    <row r="111" spans="1:6" ht="33.75" hidden="1" outlineLevel="2">
      <c r="A111" s="48" t="s">
        <v>157</v>
      </c>
      <c r="B111" s="28" t="s">
        <v>488</v>
      </c>
      <c r="C111" s="19" t="s">
        <v>91</v>
      </c>
      <c r="D111" s="19">
        <v>0</v>
      </c>
      <c r="E111" s="407">
        <v>0</v>
      </c>
      <c r="F111" s="20">
        <f t="shared" si="3"/>
        <v>0</v>
      </c>
    </row>
    <row r="112" spans="1:6" ht="11.25" hidden="1" outlineLevel="2">
      <c r="A112" s="48"/>
      <c r="B112" s="28"/>
      <c r="C112" s="19"/>
      <c r="D112" s="19"/>
      <c r="F112" s="20">
        <f t="shared" si="3"/>
        <v>0</v>
      </c>
    </row>
    <row r="113" spans="1:6" ht="33.75" hidden="1" outlineLevel="2">
      <c r="A113" s="48" t="s">
        <v>238</v>
      </c>
      <c r="B113" s="28" t="s">
        <v>489</v>
      </c>
      <c r="C113" s="19" t="s">
        <v>91</v>
      </c>
      <c r="D113" s="19">
        <v>0</v>
      </c>
      <c r="E113" s="407">
        <v>0</v>
      </c>
      <c r="F113" s="20">
        <f t="shared" si="3"/>
        <v>0</v>
      </c>
    </row>
    <row r="114" spans="1:6" ht="11.25" hidden="1" outlineLevel="2">
      <c r="A114" s="48"/>
      <c r="B114" s="28"/>
      <c r="C114" s="19"/>
      <c r="D114" s="19"/>
      <c r="F114" s="20">
        <f t="shared" si="3"/>
        <v>0</v>
      </c>
    </row>
    <row r="115" spans="1:6" ht="33.75" hidden="1" outlineLevel="2">
      <c r="A115" s="48" t="s">
        <v>236</v>
      </c>
      <c r="B115" s="28" t="s">
        <v>490</v>
      </c>
      <c r="C115" s="19" t="s">
        <v>91</v>
      </c>
      <c r="D115" s="19">
        <v>0</v>
      </c>
      <c r="E115" s="407">
        <v>0</v>
      </c>
      <c r="F115" s="20">
        <f t="shared" si="3"/>
        <v>0</v>
      </c>
    </row>
    <row r="116" spans="1:6" ht="11.25" hidden="1" outlineLevel="2">
      <c r="A116" s="48"/>
      <c r="B116" s="28"/>
      <c r="C116" s="19"/>
      <c r="D116" s="19"/>
      <c r="F116" s="20">
        <f t="shared" si="3"/>
        <v>0</v>
      </c>
    </row>
    <row r="117" spans="1:6" ht="33.75" hidden="1" outlineLevel="2">
      <c r="A117" s="48" t="s">
        <v>491</v>
      </c>
      <c r="B117" s="28" t="s">
        <v>492</v>
      </c>
      <c r="C117" s="19" t="s">
        <v>91</v>
      </c>
      <c r="D117" s="19">
        <v>0</v>
      </c>
      <c r="E117" s="407">
        <v>0</v>
      </c>
      <c r="F117" s="20">
        <f t="shared" si="3"/>
        <v>0</v>
      </c>
    </row>
    <row r="118" spans="1:6" ht="11.25" hidden="1" outlineLevel="2">
      <c r="A118" s="48"/>
      <c r="B118" s="28"/>
      <c r="C118" s="19"/>
      <c r="D118" s="19"/>
      <c r="F118" s="20">
        <f t="shared" si="3"/>
        <v>0</v>
      </c>
    </row>
    <row r="119" spans="1:6" ht="33.75" hidden="1" outlineLevel="2">
      <c r="A119" s="48" t="s">
        <v>493</v>
      </c>
      <c r="B119" s="28" t="s">
        <v>494</v>
      </c>
      <c r="C119" s="19" t="s">
        <v>91</v>
      </c>
      <c r="D119" s="19">
        <v>0</v>
      </c>
      <c r="E119" s="407">
        <v>0</v>
      </c>
      <c r="F119" s="20">
        <f t="shared" si="3"/>
        <v>0</v>
      </c>
    </row>
    <row r="120" spans="1:6" ht="11.25" hidden="1" outlineLevel="2">
      <c r="A120" s="48"/>
      <c r="B120" s="28"/>
      <c r="C120" s="19"/>
      <c r="D120" s="19"/>
      <c r="F120" s="20">
        <f t="shared" si="3"/>
        <v>0</v>
      </c>
    </row>
    <row r="121" spans="1:6" ht="33.75" hidden="1" outlineLevel="2">
      <c r="A121" s="48" t="s">
        <v>495</v>
      </c>
      <c r="B121" s="28" t="s">
        <v>496</v>
      </c>
      <c r="C121" s="19" t="s">
        <v>91</v>
      </c>
      <c r="D121" s="19">
        <v>0</v>
      </c>
      <c r="E121" s="407">
        <v>0</v>
      </c>
      <c r="F121" s="20">
        <f t="shared" si="3"/>
        <v>0</v>
      </c>
    </row>
    <row r="122" spans="1:4" ht="11.25" hidden="1" outlineLevel="2">
      <c r="A122" s="48"/>
      <c r="B122" s="28"/>
      <c r="C122" s="19"/>
      <c r="D122" s="19"/>
    </row>
    <row r="123" spans="1:6" ht="45" hidden="1" outlineLevel="2">
      <c r="A123" s="48" t="s">
        <v>497</v>
      </c>
      <c r="B123" s="28" t="s">
        <v>498</v>
      </c>
      <c r="C123" s="19" t="s">
        <v>91</v>
      </c>
      <c r="D123" s="19">
        <v>0</v>
      </c>
      <c r="E123" s="407">
        <v>0</v>
      </c>
      <c r="F123" s="20">
        <f aca="true" t="shared" si="4" ref="F123:F133">E123*D123</f>
        <v>0</v>
      </c>
    </row>
    <row r="124" spans="1:4" ht="11.25" hidden="1" outlineLevel="2">
      <c r="A124" s="48"/>
      <c r="B124" s="28"/>
      <c r="C124" s="19"/>
      <c r="D124" s="19"/>
    </row>
    <row r="125" spans="1:6" ht="45" hidden="1" outlineLevel="2">
      <c r="A125" s="48" t="s">
        <v>499</v>
      </c>
      <c r="B125" s="28" t="s">
        <v>500</v>
      </c>
      <c r="C125" s="19" t="s">
        <v>91</v>
      </c>
      <c r="D125" s="19">
        <v>0</v>
      </c>
      <c r="E125" s="407">
        <v>0</v>
      </c>
      <c r="F125" s="20">
        <f t="shared" si="4"/>
        <v>0</v>
      </c>
    </row>
    <row r="126" spans="1:4" ht="11.25" hidden="1" outlineLevel="2">
      <c r="A126" s="48"/>
      <c r="B126" s="28"/>
      <c r="C126" s="19"/>
      <c r="D126" s="19"/>
    </row>
    <row r="127" spans="1:6" ht="45" hidden="1" outlineLevel="2">
      <c r="A127" s="48" t="s">
        <v>501</v>
      </c>
      <c r="B127" s="28" t="s">
        <v>502</v>
      </c>
      <c r="C127" s="19" t="s">
        <v>91</v>
      </c>
      <c r="D127" s="19">
        <v>0</v>
      </c>
      <c r="E127" s="407">
        <v>0</v>
      </c>
      <c r="F127" s="20">
        <f t="shared" si="4"/>
        <v>0</v>
      </c>
    </row>
    <row r="128" spans="1:4" ht="11.25" hidden="1" outlineLevel="2">
      <c r="A128" s="48"/>
      <c r="B128" s="28"/>
      <c r="C128" s="19"/>
      <c r="D128" s="19"/>
    </row>
    <row r="129" spans="1:6" ht="45" hidden="1" outlineLevel="2">
      <c r="A129" s="48" t="s">
        <v>503</v>
      </c>
      <c r="B129" s="28" t="s">
        <v>504</v>
      </c>
      <c r="C129" s="19" t="s">
        <v>91</v>
      </c>
      <c r="D129" s="19">
        <v>0</v>
      </c>
      <c r="E129" s="407">
        <v>0</v>
      </c>
      <c r="F129" s="20">
        <f t="shared" si="4"/>
        <v>0</v>
      </c>
    </row>
    <row r="130" spans="1:4" ht="11.25" hidden="1" outlineLevel="2">
      <c r="A130" s="48"/>
      <c r="B130" s="28"/>
      <c r="C130" s="19"/>
      <c r="D130" s="19"/>
    </row>
    <row r="131" spans="1:6" ht="45" hidden="1" outlineLevel="2">
      <c r="A131" s="48" t="s">
        <v>505</v>
      </c>
      <c r="B131" s="28" t="s">
        <v>506</v>
      </c>
      <c r="C131" s="19" t="s">
        <v>91</v>
      </c>
      <c r="D131" s="19">
        <v>0</v>
      </c>
      <c r="E131" s="407">
        <v>0</v>
      </c>
      <c r="F131" s="20">
        <f t="shared" si="4"/>
        <v>0</v>
      </c>
    </row>
    <row r="132" spans="1:4" ht="11.25" hidden="1" outlineLevel="2">
      <c r="A132" s="48"/>
      <c r="B132" s="28"/>
      <c r="C132" s="19"/>
      <c r="D132" s="19"/>
    </row>
    <row r="133" spans="1:6" ht="45" hidden="1" outlineLevel="2">
      <c r="A133" s="48" t="s">
        <v>507</v>
      </c>
      <c r="B133" s="28" t="s">
        <v>508</v>
      </c>
      <c r="C133" s="19" t="s">
        <v>91</v>
      </c>
      <c r="D133" s="19">
        <v>0</v>
      </c>
      <c r="E133" s="407">
        <v>0</v>
      </c>
      <c r="F133" s="20">
        <f t="shared" si="4"/>
        <v>0</v>
      </c>
    </row>
    <row r="134" spans="1:4" ht="11.25" hidden="1" outlineLevel="2">
      <c r="A134" s="48"/>
      <c r="B134" s="28"/>
      <c r="C134" s="19"/>
      <c r="D134" s="19"/>
    </row>
    <row r="135" spans="1:6" ht="33.75" hidden="1" outlineLevel="2">
      <c r="A135" s="48" t="s">
        <v>509</v>
      </c>
      <c r="B135" s="28" t="s">
        <v>510</v>
      </c>
      <c r="C135" s="19" t="s">
        <v>91</v>
      </c>
      <c r="D135" s="19">
        <v>0</v>
      </c>
      <c r="E135" s="407">
        <v>0</v>
      </c>
      <c r="F135" s="20">
        <f>E135*D135</f>
        <v>0</v>
      </c>
    </row>
    <row r="136" spans="1:4" ht="11.25" hidden="1" outlineLevel="2">
      <c r="A136" s="48"/>
      <c r="B136" s="28"/>
      <c r="C136" s="19"/>
      <c r="D136" s="19"/>
    </row>
    <row r="137" spans="1:6" ht="33.75" hidden="1" outlineLevel="2">
      <c r="A137" s="48" t="s">
        <v>511</v>
      </c>
      <c r="B137" s="28" t="s">
        <v>512</v>
      </c>
      <c r="C137" s="19" t="s">
        <v>91</v>
      </c>
      <c r="D137" s="19">
        <v>0</v>
      </c>
      <c r="E137" s="407">
        <v>0</v>
      </c>
      <c r="F137" s="20">
        <f>E137*D137</f>
        <v>0</v>
      </c>
    </row>
    <row r="138" spans="1:4" ht="11.25" hidden="1" outlineLevel="2">
      <c r="A138" s="48"/>
      <c r="B138" s="28"/>
      <c r="C138" s="19"/>
      <c r="D138" s="19"/>
    </row>
    <row r="139" spans="1:6" ht="33.75" hidden="1" outlineLevel="2">
      <c r="A139" s="48" t="s">
        <v>513</v>
      </c>
      <c r="B139" s="28" t="s">
        <v>514</v>
      </c>
      <c r="C139" s="19" t="s">
        <v>91</v>
      </c>
      <c r="D139" s="19">
        <v>0</v>
      </c>
      <c r="E139" s="407">
        <v>0</v>
      </c>
      <c r="F139" s="20">
        <f>E139*D139</f>
        <v>0</v>
      </c>
    </row>
    <row r="140" spans="1:4" ht="11.25" hidden="1" outlineLevel="2">
      <c r="A140" s="48"/>
      <c r="B140" s="28"/>
      <c r="C140" s="19"/>
      <c r="D140" s="19"/>
    </row>
    <row r="141" spans="1:6" ht="22.5" hidden="1" outlineLevel="2">
      <c r="A141" s="48" t="s">
        <v>515</v>
      </c>
      <c r="B141" s="28" t="s">
        <v>516</v>
      </c>
      <c r="C141" s="19" t="s">
        <v>91</v>
      </c>
      <c r="D141" s="19">
        <v>0</v>
      </c>
      <c r="E141" s="407">
        <v>0</v>
      </c>
      <c r="F141" s="20">
        <f>E141*D141</f>
        <v>0</v>
      </c>
    </row>
    <row r="142" spans="1:4" ht="11.25" hidden="1" outlineLevel="2">
      <c r="A142" s="48"/>
      <c r="B142" s="28"/>
      <c r="C142" s="19"/>
      <c r="D142" s="19"/>
    </row>
    <row r="143" spans="1:6" ht="22.5" hidden="1" outlineLevel="2">
      <c r="A143" s="48" t="s">
        <v>517</v>
      </c>
      <c r="B143" s="28" t="s">
        <v>518</v>
      </c>
      <c r="C143" s="19" t="s">
        <v>91</v>
      </c>
      <c r="D143" s="19">
        <v>0</v>
      </c>
      <c r="E143" s="407">
        <v>0</v>
      </c>
      <c r="F143" s="20">
        <f aca="true" t="shared" si="5" ref="F143:F151">E143*D143</f>
        <v>0</v>
      </c>
    </row>
    <row r="144" spans="1:4" ht="11.25" hidden="1" outlineLevel="2">
      <c r="A144" s="48"/>
      <c r="B144" s="28"/>
      <c r="C144" s="19"/>
      <c r="D144" s="19"/>
    </row>
    <row r="145" spans="1:6" ht="22.5" hidden="1" outlineLevel="2">
      <c r="A145" s="48" t="s">
        <v>519</v>
      </c>
      <c r="B145" s="28" t="s">
        <v>520</v>
      </c>
      <c r="C145" s="19" t="s">
        <v>91</v>
      </c>
      <c r="D145" s="19">
        <v>0</v>
      </c>
      <c r="E145" s="407">
        <v>0</v>
      </c>
      <c r="F145" s="20">
        <f t="shared" si="5"/>
        <v>0</v>
      </c>
    </row>
    <row r="146" spans="1:4" ht="11.25" hidden="1" outlineLevel="2">
      <c r="A146" s="48"/>
      <c r="B146" s="28"/>
      <c r="C146" s="19"/>
      <c r="D146" s="19"/>
    </row>
    <row r="147" spans="1:6" ht="22.5" hidden="1" outlineLevel="2">
      <c r="A147" s="48" t="s">
        <v>521</v>
      </c>
      <c r="B147" s="28" t="s">
        <v>522</v>
      </c>
      <c r="C147" s="19" t="s">
        <v>91</v>
      </c>
      <c r="D147" s="19">
        <v>0</v>
      </c>
      <c r="E147" s="407">
        <v>0</v>
      </c>
      <c r="F147" s="20">
        <f t="shared" si="5"/>
        <v>0</v>
      </c>
    </row>
    <row r="148" spans="1:4" ht="11.25" hidden="1" outlineLevel="2">
      <c r="A148" s="48"/>
      <c r="B148" s="28"/>
      <c r="C148" s="19"/>
      <c r="D148" s="19"/>
    </row>
    <row r="149" spans="1:6" ht="22.5" hidden="1" outlineLevel="2">
      <c r="A149" s="48" t="s">
        <v>523</v>
      </c>
      <c r="B149" s="28" t="s">
        <v>524</v>
      </c>
      <c r="C149" s="19" t="s">
        <v>91</v>
      </c>
      <c r="D149" s="19">
        <v>0</v>
      </c>
      <c r="E149" s="407">
        <v>0</v>
      </c>
      <c r="F149" s="20">
        <f t="shared" si="5"/>
        <v>0</v>
      </c>
    </row>
    <row r="150" spans="1:4" ht="11.25" hidden="1" outlineLevel="2">
      <c r="A150" s="48"/>
      <c r="B150" s="28"/>
      <c r="C150" s="19"/>
      <c r="D150" s="19"/>
    </row>
    <row r="151" spans="1:6" ht="22.5" hidden="1" outlineLevel="2">
      <c r="A151" s="48" t="s">
        <v>525</v>
      </c>
      <c r="B151" s="28" t="s">
        <v>526</v>
      </c>
      <c r="C151" s="19" t="s">
        <v>91</v>
      </c>
      <c r="D151" s="19">
        <v>0</v>
      </c>
      <c r="E151" s="407">
        <v>0</v>
      </c>
      <c r="F151" s="20">
        <f t="shared" si="5"/>
        <v>0</v>
      </c>
    </row>
    <row r="152" spans="1:4" ht="11.25" hidden="1" outlineLevel="2">
      <c r="A152" s="48"/>
      <c r="B152" s="28"/>
      <c r="C152" s="19"/>
      <c r="D152" s="19"/>
    </row>
    <row r="153" spans="1:6" ht="33.75" hidden="1" outlineLevel="2">
      <c r="A153" s="48" t="s">
        <v>527</v>
      </c>
      <c r="B153" s="28" t="s">
        <v>528</v>
      </c>
      <c r="C153" s="19" t="s">
        <v>92</v>
      </c>
      <c r="D153" s="19">
        <v>0</v>
      </c>
      <c r="E153" s="407">
        <v>0</v>
      </c>
      <c r="F153" s="20">
        <f>E153*D153</f>
        <v>0</v>
      </c>
    </row>
    <row r="154" spans="1:4" ht="11.25" hidden="1" outlineLevel="2">
      <c r="A154" s="48"/>
      <c r="B154" s="28"/>
      <c r="C154" s="19"/>
      <c r="D154" s="19"/>
    </row>
    <row r="155" spans="1:6" ht="33.75" hidden="1" outlineLevel="2">
      <c r="A155" s="48" t="s">
        <v>529</v>
      </c>
      <c r="B155" s="28" t="s">
        <v>530</v>
      </c>
      <c r="C155" s="19" t="s">
        <v>92</v>
      </c>
      <c r="D155" s="19">
        <v>0</v>
      </c>
      <c r="E155" s="407">
        <v>0</v>
      </c>
      <c r="F155" s="20">
        <f>E155*D155</f>
        <v>0</v>
      </c>
    </row>
    <row r="156" spans="1:4" ht="11.25" hidden="1" outlineLevel="2">
      <c r="A156" s="48"/>
      <c r="B156" s="28"/>
      <c r="C156" s="19"/>
      <c r="D156" s="19"/>
    </row>
    <row r="157" spans="1:6" ht="33.75" hidden="1" outlineLevel="2">
      <c r="A157" s="48" t="s">
        <v>531</v>
      </c>
      <c r="B157" s="28" t="s">
        <v>532</v>
      </c>
      <c r="C157" s="19" t="s">
        <v>92</v>
      </c>
      <c r="D157" s="19">
        <v>0</v>
      </c>
      <c r="E157" s="407">
        <v>0</v>
      </c>
      <c r="F157" s="20">
        <f>E157*D157</f>
        <v>0</v>
      </c>
    </row>
    <row r="158" spans="1:4" ht="11.25" hidden="1" outlineLevel="2">
      <c r="A158" s="48"/>
      <c r="B158" s="28"/>
      <c r="C158" s="19"/>
      <c r="D158" s="19"/>
    </row>
    <row r="159" spans="1:6" ht="22.5" hidden="1" outlineLevel="2">
      <c r="A159" s="48" t="s">
        <v>533</v>
      </c>
      <c r="B159" s="28" t="s">
        <v>534</v>
      </c>
      <c r="C159" s="19" t="s">
        <v>91</v>
      </c>
      <c r="D159" s="19">
        <v>0</v>
      </c>
      <c r="E159" s="407">
        <v>0</v>
      </c>
      <c r="F159" s="20">
        <f>E159*D159</f>
        <v>0</v>
      </c>
    </row>
    <row r="160" spans="1:4" ht="11.25" hidden="1" outlineLevel="2">
      <c r="A160" s="48"/>
      <c r="B160" s="28"/>
      <c r="C160" s="19"/>
      <c r="D160" s="19"/>
    </row>
    <row r="161" spans="1:6" ht="22.5" hidden="1" outlineLevel="2">
      <c r="A161" s="48" t="s">
        <v>535</v>
      </c>
      <c r="B161" s="28" t="s">
        <v>536</v>
      </c>
      <c r="C161" s="19" t="s">
        <v>91</v>
      </c>
      <c r="D161" s="19">
        <v>0</v>
      </c>
      <c r="E161" s="407">
        <v>0</v>
      </c>
      <c r="F161" s="20">
        <f>E161*D161</f>
        <v>0</v>
      </c>
    </row>
    <row r="162" spans="1:4" ht="11.25" hidden="1" outlineLevel="2">
      <c r="A162" s="48"/>
      <c r="B162" s="28"/>
      <c r="C162" s="19"/>
      <c r="D162" s="19"/>
    </row>
    <row r="163" spans="1:6" ht="22.5" hidden="1" outlineLevel="2">
      <c r="A163" s="48" t="s">
        <v>537</v>
      </c>
      <c r="B163" s="28" t="s">
        <v>538</v>
      </c>
      <c r="C163" s="19" t="s">
        <v>91</v>
      </c>
      <c r="D163" s="19">
        <v>0</v>
      </c>
      <c r="E163" s="407">
        <v>0</v>
      </c>
      <c r="F163" s="20">
        <f>E163*D163</f>
        <v>0</v>
      </c>
    </row>
    <row r="164" spans="1:4" ht="11.25" hidden="1" outlineLevel="2">
      <c r="A164" s="48"/>
      <c r="B164" s="28"/>
      <c r="C164" s="19"/>
      <c r="D164" s="19"/>
    </row>
    <row r="165" spans="1:6" ht="22.5" hidden="1" outlineLevel="2">
      <c r="A165" s="48" t="s">
        <v>539</v>
      </c>
      <c r="B165" s="28" t="s">
        <v>540</v>
      </c>
      <c r="C165" s="19" t="s">
        <v>91</v>
      </c>
      <c r="D165" s="19">
        <v>0</v>
      </c>
      <c r="E165" s="407">
        <v>0</v>
      </c>
      <c r="F165" s="20">
        <f>E165*D165</f>
        <v>0</v>
      </c>
    </row>
    <row r="166" spans="1:4" ht="11.25" hidden="1" outlineLevel="2">
      <c r="A166" s="48"/>
      <c r="B166" s="28"/>
      <c r="C166" s="19"/>
      <c r="D166" s="19"/>
    </row>
    <row r="167" spans="1:6" ht="11.25" hidden="1" outlineLevel="2">
      <c r="A167" s="48" t="s">
        <v>158</v>
      </c>
      <c r="B167" s="28" t="s">
        <v>159</v>
      </c>
      <c r="C167" s="19" t="s">
        <v>91</v>
      </c>
      <c r="D167" s="19">
        <v>0</v>
      </c>
      <c r="E167" s="407">
        <v>0</v>
      </c>
      <c r="F167" s="20">
        <f>E167*D167</f>
        <v>0</v>
      </c>
    </row>
    <row r="168" spans="1:4" ht="11.25" hidden="1" outlineLevel="2">
      <c r="A168" s="48"/>
      <c r="B168" s="28"/>
      <c r="C168" s="19"/>
      <c r="D168" s="19"/>
    </row>
    <row r="169" spans="1:6" ht="11.25" hidden="1" outlineLevel="2">
      <c r="A169" s="48" t="s">
        <v>115</v>
      </c>
      <c r="B169" s="28" t="s">
        <v>116</v>
      </c>
      <c r="C169" s="19" t="s">
        <v>91</v>
      </c>
      <c r="D169" s="19">
        <v>0</v>
      </c>
      <c r="E169" s="407">
        <v>0</v>
      </c>
      <c r="F169" s="20">
        <f>E169*D169</f>
        <v>0</v>
      </c>
    </row>
    <row r="170" spans="1:4" ht="11.25" hidden="1" outlineLevel="2">
      <c r="A170" s="48"/>
      <c r="B170" s="28"/>
      <c r="C170" s="19"/>
      <c r="D170" s="19"/>
    </row>
    <row r="171" spans="1:6" ht="11.25" hidden="1" outlineLevel="2">
      <c r="A171" s="48" t="s">
        <v>541</v>
      </c>
      <c r="B171" s="28" t="s">
        <v>542</v>
      </c>
      <c r="C171" s="19" t="s">
        <v>91</v>
      </c>
      <c r="D171" s="19">
        <v>0</v>
      </c>
      <c r="E171" s="407">
        <v>0</v>
      </c>
      <c r="F171" s="20">
        <f>E171*D171</f>
        <v>0</v>
      </c>
    </row>
    <row r="172" spans="1:4" ht="11.25" hidden="1" outlineLevel="2">
      <c r="A172" s="48"/>
      <c r="B172" s="28"/>
      <c r="C172" s="19"/>
      <c r="D172" s="19"/>
    </row>
    <row r="173" spans="1:6" ht="11.25" hidden="1" outlineLevel="2">
      <c r="A173" s="48" t="s">
        <v>543</v>
      </c>
      <c r="B173" s="28" t="s">
        <v>544</v>
      </c>
      <c r="C173" s="19" t="s">
        <v>91</v>
      </c>
      <c r="D173" s="19">
        <v>0</v>
      </c>
      <c r="E173" s="407">
        <v>0</v>
      </c>
      <c r="F173" s="20">
        <f>E173*D173</f>
        <v>0</v>
      </c>
    </row>
    <row r="174" spans="1:4" ht="11.25" hidden="1" outlineLevel="1" collapsed="1">
      <c r="A174" s="48"/>
      <c r="B174" s="28"/>
      <c r="C174" s="19"/>
      <c r="D174" s="19"/>
    </row>
    <row r="175" spans="1:4" ht="11.25" collapsed="1">
      <c r="A175" s="48" t="s">
        <v>90</v>
      </c>
      <c r="B175" s="28"/>
      <c r="C175" s="19"/>
      <c r="D175" s="19"/>
    </row>
    <row r="176" spans="1:4" ht="11.25" outlineLevel="2">
      <c r="A176" s="48"/>
      <c r="B176" s="28"/>
      <c r="C176" s="19"/>
      <c r="D176" s="19"/>
    </row>
    <row r="177" spans="1:4" ht="11.25" hidden="1">
      <c r="A177" s="48" t="s">
        <v>90</v>
      </c>
      <c r="B177" s="28"/>
      <c r="C177" s="19"/>
      <c r="D177" s="19"/>
    </row>
    <row r="178" spans="1:4" ht="11.25" hidden="1" outlineLevel="1">
      <c r="A178" s="49" t="s">
        <v>545</v>
      </c>
      <c r="B178" s="28"/>
      <c r="C178" s="19"/>
      <c r="D178" s="19"/>
    </row>
    <row r="179" spans="1:4" ht="11.25" hidden="1" outlineLevel="1">
      <c r="A179" s="48"/>
      <c r="B179" s="28"/>
      <c r="C179" s="19"/>
      <c r="D179" s="19"/>
    </row>
    <row r="180" spans="1:6" ht="22.5" hidden="1" outlineLevel="2">
      <c r="A180" s="48" t="s">
        <v>546</v>
      </c>
      <c r="B180" s="28" t="s">
        <v>547</v>
      </c>
      <c r="C180" s="19" t="s">
        <v>91</v>
      </c>
      <c r="D180" s="19">
        <v>0</v>
      </c>
      <c r="E180" s="407">
        <v>0</v>
      </c>
      <c r="F180" s="20">
        <f>E180*D180</f>
        <v>0</v>
      </c>
    </row>
    <row r="181" spans="1:4" ht="11.25" hidden="1" outlineLevel="2">
      <c r="A181" s="48"/>
      <c r="B181" s="28"/>
      <c r="C181" s="19"/>
      <c r="D181" s="19"/>
    </row>
    <row r="182" spans="1:6" ht="22.5" hidden="1" outlineLevel="2">
      <c r="A182" s="48" t="s">
        <v>548</v>
      </c>
      <c r="B182" s="28" t="s">
        <v>549</v>
      </c>
      <c r="C182" s="19" t="s">
        <v>91</v>
      </c>
      <c r="D182" s="19">
        <v>0</v>
      </c>
      <c r="E182" s="407">
        <v>0</v>
      </c>
      <c r="F182" s="20">
        <f>E182*D182</f>
        <v>0</v>
      </c>
    </row>
    <row r="183" spans="1:4" ht="11.25" hidden="1" outlineLevel="2">
      <c r="A183" s="48"/>
      <c r="B183" s="28"/>
      <c r="C183" s="19"/>
      <c r="D183" s="19"/>
    </row>
    <row r="184" spans="1:6" ht="22.5" hidden="1" outlineLevel="2">
      <c r="A184" s="48" t="s">
        <v>550</v>
      </c>
      <c r="B184" s="28" t="s">
        <v>551</v>
      </c>
      <c r="C184" s="19" t="s">
        <v>91</v>
      </c>
      <c r="D184" s="19">
        <v>0</v>
      </c>
      <c r="E184" s="407">
        <v>0</v>
      </c>
      <c r="F184" s="20">
        <f>E184*D184</f>
        <v>0</v>
      </c>
    </row>
    <row r="185" spans="1:4" ht="11.25" hidden="1" outlineLevel="2">
      <c r="A185" s="48"/>
      <c r="B185" s="28"/>
      <c r="C185" s="19"/>
      <c r="D185" s="19"/>
    </row>
    <row r="186" spans="1:6" ht="33.75" hidden="1" outlineLevel="2">
      <c r="A186" s="48" t="s">
        <v>552</v>
      </c>
      <c r="B186" s="28" t="s">
        <v>553</v>
      </c>
      <c r="C186" s="19" t="s">
        <v>554</v>
      </c>
      <c r="D186" s="19">
        <v>0</v>
      </c>
      <c r="E186" s="407">
        <v>0</v>
      </c>
      <c r="F186" s="20">
        <f>E186*D186</f>
        <v>0</v>
      </c>
    </row>
    <row r="187" spans="1:4" ht="11.25" hidden="1" outlineLevel="2">
      <c r="A187" s="48"/>
      <c r="B187" s="28"/>
      <c r="C187" s="19"/>
      <c r="D187" s="19"/>
    </row>
    <row r="188" spans="1:6" ht="33.75" hidden="1" outlineLevel="2">
      <c r="A188" s="48" t="s">
        <v>555</v>
      </c>
      <c r="B188" s="28" t="s">
        <v>556</v>
      </c>
      <c r="C188" s="19" t="s">
        <v>554</v>
      </c>
      <c r="D188" s="19">
        <v>0</v>
      </c>
      <c r="E188" s="407">
        <v>0</v>
      </c>
      <c r="F188" s="20">
        <f>E188*D188</f>
        <v>0</v>
      </c>
    </row>
    <row r="189" spans="1:4" ht="11.25" hidden="1" outlineLevel="2">
      <c r="A189" s="48"/>
      <c r="B189" s="28"/>
      <c r="C189" s="19"/>
      <c r="D189" s="19"/>
    </row>
    <row r="190" spans="1:6" ht="33.75" hidden="1" outlineLevel="2">
      <c r="A190" s="48" t="s">
        <v>557</v>
      </c>
      <c r="B190" s="28" t="s">
        <v>558</v>
      </c>
      <c r="C190" s="19" t="s">
        <v>554</v>
      </c>
      <c r="D190" s="19">
        <v>0</v>
      </c>
      <c r="E190" s="407">
        <v>0</v>
      </c>
      <c r="F190" s="20">
        <f>E190*D190</f>
        <v>0</v>
      </c>
    </row>
    <row r="191" spans="1:4" ht="11.25" hidden="1" outlineLevel="2">
      <c r="A191" s="48"/>
      <c r="B191" s="28"/>
      <c r="C191" s="19"/>
      <c r="D191" s="19"/>
    </row>
    <row r="192" spans="1:6" ht="24" customHeight="1" hidden="1" outlineLevel="2">
      <c r="A192" s="48" t="s">
        <v>559</v>
      </c>
      <c r="B192" s="28" t="s">
        <v>560</v>
      </c>
      <c r="C192" s="19" t="s">
        <v>91</v>
      </c>
      <c r="D192" s="19">
        <v>0</v>
      </c>
      <c r="E192" s="407">
        <v>0</v>
      </c>
      <c r="F192" s="20">
        <f>E192*D192</f>
        <v>0</v>
      </c>
    </row>
    <row r="193" spans="1:4" ht="11.25" hidden="1" outlineLevel="2">
      <c r="A193" s="48"/>
      <c r="B193" s="28"/>
      <c r="C193" s="19"/>
      <c r="D193" s="19"/>
    </row>
    <row r="194" spans="1:6" ht="26.25" customHeight="1" hidden="1" outlineLevel="2">
      <c r="A194" s="48" t="s">
        <v>561</v>
      </c>
      <c r="B194" s="28" t="s">
        <v>562</v>
      </c>
      <c r="C194" s="19" t="s">
        <v>91</v>
      </c>
      <c r="D194" s="19">
        <v>0</v>
      </c>
      <c r="E194" s="407">
        <v>0</v>
      </c>
      <c r="F194" s="20">
        <f>E194*D194</f>
        <v>0</v>
      </c>
    </row>
    <row r="195" spans="1:4" ht="11.25" hidden="1" outlineLevel="2">
      <c r="A195" s="48"/>
      <c r="B195" s="28"/>
      <c r="C195" s="19"/>
      <c r="D195" s="19"/>
    </row>
    <row r="196" spans="1:6" ht="22.5" hidden="1" outlineLevel="2">
      <c r="A196" s="48" t="s">
        <v>563</v>
      </c>
      <c r="B196" s="28" t="s">
        <v>564</v>
      </c>
      <c r="C196" s="19" t="s">
        <v>91</v>
      </c>
      <c r="D196" s="19">
        <v>0</v>
      </c>
      <c r="E196" s="407">
        <v>0</v>
      </c>
      <c r="F196" s="20">
        <f>E196*D196</f>
        <v>0</v>
      </c>
    </row>
    <row r="197" spans="1:4" ht="11.25" hidden="1" outlineLevel="2">
      <c r="A197" s="48"/>
      <c r="B197" s="28"/>
      <c r="C197" s="19"/>
      <c r="D197" s="19"/>
    </row>
    <row r="198" spans="1:6" ht="33.75" hidden="1" outlineLevel="2">
      <c r="A198" s="48" t="s">
        <v>565</v>
      </c>
      <c r="B198" s="28" t="s">
        <v>566</v>
      </c>
      <c r="C198" s="19" t="s">
        <v>92</v>
      </c>
      <c r="D198" s="19">
        <v>0</v>
      </c>
      <c r="E198" s="407">
        <v>0</v>
      </c>
      <c r="F198" s="20">
        <f aca="true" t="shared" si="6" ref="F198:F208">E198*D198</f>
        <v>0</v>
      </c>
    </row>
    <row r="199" spans="1:4" ht="11.25" hidden="1" outlineLevel="2">
      <c r="A199" s="48"/>
      <c r="B199" s="28"/>
      <c r="C199" s="19"/>
      <c r="D199" s="19"/>
    </row>
    <row r="200" spans="1:6" ht="33.75" hidden="1" outlineLevel="2">
      <c r="A200" s="48" t="s">
        <v>567</v>
      </c>
      <c r="B200" s="28" t="s">
        <v>568</v>
      </c>
      <c r="C200" s="19" t="s">
        <v>92</v>
      </c>
      <c r="D200" s="19">
        <v>0</v>
      </c>
      <c r="E200" s="407">
        <v>0</v>
      </c>
      <c r="F200" s="20">
        <f t="shared" si="6"/>
        <v>0</v>
      </c>
    </row>
    <row r="201" spans="1:4" ht="11.25" hidden="1" outlineLevel="2">
      <c r="A201" s="48"/>
      <c r="B201" s="28"/>
      <c r="C201" s="19"/>
      <c r="D201" s="19"/>
    </row>
    <row r="202" spans="1:6" ht="33.75" hidden="1" outlineLevel="2">
      <c r="A202" s="48" t="s">
        <v>569</v>
      </c>
      <c r="B202" s="28" t="s">
        <v>570</v>
      </c>
      <c r="C202" s="19" t="s">
        <v>92</v>
      </c>
      <c r="D202" s="19">
        <v>0</v>
      </c>
      <c r="E202" s="407">
        <v>0</v>
      </c>
      <c r="F202" s="20">
        <f t="shared" si="6"/>
        <v>0</v>
      </c>
    </row>
    <row r="203" spans="1:4" ht="11.25" hidden="1" outlineLevel="2">
      <c r="A203" s="48"/>
      <c r="B203" s="28"/>
      <c r="C203" s="19"/>
      <c r="D203" s="19"/>
    </row>
    <row r="204" spans="1:6" ht="33.75" hidden="1" outlineLevel="2">
      <c r="A204" s="48" t="s">
        <v>571</v>
      </c>
      <c r="B204" s="28" t="s">
        <v>572</v>
      </c>
      <c r="C204" s="19" t="s">
        <v>92</v>
      </c>
      <c r="D204" s="19">
        <v>0</v>
      </c>
      <c r="E204" s="407">
        <v>0</v>
      </c>
      <c r="F204" s="20">
        <f t="shared" si="6"/>
        <v>0</v>
      </c>
    </row>
    <row r="205" spans="1:4" ht="11.25" hidden="1" outlineLevel="2">
      <c r="A205" s="48"/>
      <c r="B205" s="28"/>
      <c r="C205" s="19"/>
      <c r="D205" s="19"/>
    </row>
    <row r="206" spans="1:6" ht="33.75" hidden="1" outlineLevel="2">
      <c r="A206" s="48" t="s">
        <v>573</v>
      </c>
      <c r="B206" s="28" t="s">
        <v>574</v>
      </c>
      <c r="C206" s="19" t="s">
        <v>92</v>
      </c>
      <c r="D206" s="19">
        <v>0</v>
      </c>
      <c r="E206" s="407">
        <v>0</v>
      </c>
      <c r="F206" s="20">
        <f t="shared" si="6"/>
        <v>0</v>
      </c>
    </row>
    <row r="207" spans="1:4" ht="11.25" hidden="1" outlineLevel="2">
      <c r="A207" s="48"/>
      <c r="B207" s="28"/>
      <c r="C207" s="19"/>
      <c r="D207" s="19"/>
    </row>
    <row r="208" spans="1:6" ht="33.75" hidden="1" outlineLevel="2">
      <c r="A208" s="48" t="s">
        <v>575</v>
      </c>
      <c r="B208" s="28" t="s">
        <v>576</v>
      </c>
      <c r="C208" s="19" t="s">
        <v>92</v>
      </c>
      <c r="D208" s="19">
        <v>0</v>
      </c>
      <c r="E208" s="407">
        <v>0</v>
      </c>
      <c r="F208" s="20">
        <f t="shared" si="6"/>
        <v>0</v>
      </c>
    </row>
    <row r="209" spans="1:4" ht="11.25" hidden="1" outlineLevel="1" collapsed="1">
      <c r="A209" s="48"/>
      <c r="B209" s="28"/>
      <c r="C209" s="19"/>
      <c r="D209" s="19"/>
    </row>
    <row r="210" spans="1:4" ht="11.25" hidden="1">
      <c r="A210" s="48" t="s">
        <v>90</v>
      </c>
      <c r="B210" s="28"/>
      <c r="C210" s="19"/>
      <c r="D210" s="19"/>
    </row>
    <row r="211" spans="1:4" ht="11.25" hidden="1" outlineLevel="1">
      <c r="A211" s="49" t="s">
        <v>577</v>
      </c>
      <c r="B211" s="28"/>
      <c r="C211" s="19"/>
      <c r="D211" s="19"/>
    </row>
    <row r="212" spans="1:4" ht="11.25" hidden="1" outlineLevel="1">
      <c r="A212" s="48"/>
      <c r="B212" s="28"/>
      <c r="C212" s="19"/>
      <c r="D212" s="19"/>
    </row>
    <row r="213" spans="1:6" ht="33.75" hidden="1" outlineLevel="2">
      <c r="A213" s="48" t="s">
        <v>578</v>
      </c>
      <c r="B213" s="28" t="s">
        <v>579</v>
      </c>
      <c r="C213" s="19" t="s">
        <v>92</v>
      </c>
      <c r="D213" s="19">
        <v>0</v>
      </c>
      <c r="E213" s="407">
        <v>0</v>
      </c>
      <c r="F213" s="20">
        <f>E213*D213</f>
        <v>0</v>
      </c>
    </row>
    <row r="214" spans="1:4" ht="11.25" hidden="1" outlineLevel="2">
      <c r="A214" s="48"/>
      <c r="B214" s="28"/>
      <c r="C214" s="19"/>
      <c r="D214" s="19"/>
    </row>
    <row r="215" spans="1:6" ht="33.75" hidden="1" outlineLevel="2">
      <c r="A215" s="48" t="s">
        <v>580</v>
      </c>
      <c r="B215" s="28" t="s">
        <v>581</v>
      </c>
      <c r="C215" s="19" t="s">
        <v>92</v>
      </c>
      <c r="D215" s="19">
        <v>0</v>
      </c>
      <c r="E215" s="407">
        <v>0</v>
      </c>
      <c r="F215" s="20">
        <f>E215*D215</f>
        <v>0</v>
      </c>
    </row>
    <row r="216" spans="1:4" ht="11.25" hidden="1" outlineLevel="2">
      <c r="A216" s="48"/>
      <c r="B216" s="28"/>
      <c r="C216" s="19"/>
      <c r="D216" s="19"/>
    </row>
    <row r="217" spans="1:6" ht="33.75" hidden="1" outlineLevel="2">
      <c r="A217" s="48" t="s">
        <v>582</v>
      </c>
      <c r="B217" s="28" t="s">
        <v>583</v>
      </c>
      <c r="C217" s="19" t="s">
        <v>92</v>
      </c>
      <c r="D217" s="19">
        <v>0</v>
      </c>
      <c r="E217" s="407">
        <v>0</v>
      </c>
      <c r="F217" s="20">
        <f>E217*D217</f>
        <v>0</v>
      </c>
    </row>
    <row r="218" spans="1:4" ht="11.25" hidden="1" outlineLevel="2">
      <c r="A218" s="48"/>
      <c r="B218" s="28"/>
      <c r="C218" s="19"/>
      <c r="D218" s="19"/>
    </row>
    <row r="219" spans="1:6" ht="33.75" hidden="1" outlineLevel="2">
      <c r="A219" s="48" t="s">
        <v>584</v>
      </c>
      <c r="B219" s="28" t="s">
        <v>585</v>
      </c>
      <c r="C219" s="19" t="s">
        <v>91</v>
      </c>
      <c r="D219" s="19">
        <v>0</v>
      </c>
      <c r="E219" s="407">
        <v>0</v>
      </c>
      <c r="F219" s="20">
        <f aca="true" t="shared" si="7" ref="F219:F241">E219*D219</f>
        <v>0</v>
      </c>
    </row>
    <row r="220" spans="1:4" ht="11.25" hidden="1" outlineLevel="2">
      <c r="A220" s="48"/>
      <c r="B220" s="28"/>
      <c r="C220" s="19"/>
      <c r="D220" s="19"/>
    </row>
    <row r="221" spans="1:6" ht="33.75" hidden="1" outlineLevel="2">
      <c r="A221" s="48" t="s">
        <v>586</v>
      </c>
      <c r="B221" s="28" t="s">
        <v>587</v>
      </c>
      <c r="C221" s="19" t="s">
        <v>91</v>
      </c>
      <c r="D221" s="19">
        <v>0</v>
      </c>
      <c r="E221" s="407">
        <v>0</v>
      </c>
      <c r="F221" s="20">
        <f t="shared" si="7"/>
        <v>0</v>
      </c>
    </row>
    <row r="222" spans="1:4" ht="11.25" hidden="1" outlineLevel="2">
      <c r="A222" s="48"/>
      <c r="B222" s="28"/>
      <c r="C222" s="19"/>
      <c r="D222" s="19"/>
    </row>
    <row r="223" spans="1:6" ht="33.75" hidden="1" outlineLevel="2">
      <c r="A223" s="48" t="s">
        <v>588</v>
      </c>
      <c r="B223" s="28" t="s">
        <v>589</v>
      </c>
      <c r="C223" s="19" t="s">
        <v>91</v>
      </c>
      <c r="D223" s="19">
        <v>0</v>
      </c>
      <c r="E223" s="407">
        <v>0</v>
      </c>
      <c r="F223" s="20">
        <f t="shared" si="7"/>
        <v>0</v>
      </c>
    </row>
    <row r="224" spans="1:4" ht="11.25" hidden="1" outlineLevel="2">
      <c r="A224" s="48"/>
      <c r="B224" s="28"/>
      <c r="C224" s="19"/>
      <c r="D224" s="19"/>
    </row>
    <row r="225" spans="1:6" ht="33.75" hidden="1" outlineLevel="2">
      <c r="A225" s="48" t="s">
        <v>590</v>
      </c>
      <c r="B225" s="28" t="s">
        <v>591</v>
      </c>
      <c r="C225" s="19" t="s">
        <v>92</v>
      </c>
      <c r="D225" s="19">
        <v>0</v>
      </c>
      <c r="E225" s="407">
        <v>0</v>
      </c>
      <c r="F225" s="20">
        <f t="shared" si="7"/>
        <v>0</v>
      </c>
    </row>
    <row r="226" spans="1:4" ht="11.25" hidden="1" outlineLevel="2">
      <c r="A226" s="48"/>
      <c r="B226" s="28"/>
      <c r="C226" s="19"/>
      <c r="D226" s="19"/>
    </row>
    <row r="227" spans="1:6" ht="33.75" hidden="1" outlineLevel="2">
      <c r="A227" s="48" t="s">
        <v>592</v>
      </c>
      <c r="B227" s="28" t="s">
        <v>593</v>
      </c>
      <c r="C227" s="19" t="s">
        <v>92</v>
      </c>
      <c r="D227" s="19">
        <v>0</v>
      </c>
      <c r="E227" s="407">
        <v>0</v>
      </c>
      <c r="F227" s="20">
        <f t="shared" si="7"/>
        <v>0</v>
      </c>
    </row>
    <row r="228" spans="1:4" ht="11.25" hidden="1" outlineLevel="2">
      <c r="A228" s="48"/>
      <c r="B228" s="28"/>
      <c r="C228" s="19"/>
      <c r="D228" s="19"/>
    </row>
    <row r="229" spans="1:6" ht="33.75" hidden="1" outlineLevel="2">
      <c r="A229" s="48" t="s">
        <v>594</v>
      </c>
      <c r="B229" s="28" t="s">
        <v>595</v>
      </c>
      <c r="C229" s="19" t="s">
        <v>92</v>
      </c>
      <c r="D229" s="19">
        <v>0</v>
      </c>
      <c r="E229" s="407">
        <v>0</v>
      </c>
      <c r="F229" s="20">
        <f t="shared" si="7"/>
        <v>0</v>
      </c>
    </row>
    <row r="230" spans="1:4" ht="11.25" hidden="1" outlineLevel="2">
      <c r="A230" s="48"/>
      <c r="B230" s="28"/>
      <c r="C230" s="19"/>
      <c r="D230" s="19"/>
    </row>
    <row r="231" spans="1:6" ht="33.75" hidden="1" outlineLevel="2">
      <c r="A231" s="48" t="s">
        <v>596</v>
      </c>
      <c r="B231" s="28" t="s">
        <v>597</v>
      </c>
      <c r="C231" s="19" t="s">
        <v>92</v>
      </c>
      <c r="D231" s="19">
        <v>0</v>
      </c>
      <c r="E231" s="407">
        <v>0</v>
      </c>
      <c r="F231" s="20">
        <f t="shared" si="7"/>
        <v>0</v>
      </c>
    </row>
    <row r="232" spans="1:4" ht="11.25" hidden="1" outlineLevel="2">
      <c r="A232" s="48"/>
      <c r="B232" s="28"/>
      <c r="C232" s="19"/>
      <c r="D232" s="19"/>
    </row>
    <row r="233" spans="1:6" ht="33.75" hidden="1" outlineLevel="2">
      <c r="A233" s="48" t="s">
        <v>598</v>
      </c>
      <c r="B233" s="28" t="s">
        <v>599</v>
      </c>
      <c r="C233" s="19" t="s">
        <v>92</v>
      </c>
      <c r="D233" s="19">
        <v>0</v>
      </c>
      <c r="E233" s="407">
        <v>0</v>
      </c>
      <c r="F233" s="20">
        <f t="shared" si="7"/>
        <v>0</v>
      </c>
    </row>
    <row r="234" spans="1:4" ht="11.25" hidden="1" outlineLevel="2">
      <c r="A234" s="48"/>
      <c r="B234" s="28"/>
      <c r="C234" s="19"/>
      <c r="D234" s="19"/>
    </row>
    <row r="235" spans="1:6" ht="33.75" hidden="1" outlineLevel="2">
      <c r="A235" s="48" t="s">
        <v>600</v>
      </c>
      <c r="B235" s="28" t="s">
        <v>601</v>
      </c>
      <c r="C235" s="19" t="s">
        <v>92</v>
      </c>
      <c r="D235" s="19">
        <v>0</v>
      </c>
      <c r="E235" s="407">
        <v>0</v>
      </c>
      <c r="F235" s="20">
        <f t="shared" si="7"/>
        <v>0</v>
      </c>
    </row>
    <row r="236" spans="1:4" ht="11.25" hidden="1" outlineLevel="2">
      <c r="A236" s="48"/>
      <c r="B236" s="28"/>
      <c r="C236" s="19"/>
      <c r="D236" s="19"/>
    </row>
    <row r="237" spans="1:6" ht="33.75" hidden="1" outlineLevel="2">
      <c r="A237" s="48" t="s">
        <v>602</v>
      </c>
      <c r="B237" s="28" t="s">
        <v>603</v>
      </c>
      <c r="C237" s="19" t="s">
        <v>92</v>
      </c>
      <c r="D237" s="19">
        <v>0</v>
      </c>
      <c r="E237" s="407">
        <v>0</v>
      </c>
      <c r="F237" s="20">
        <f t="shared" si="7"/>
        <v>0</v>
      </c>
    </row>
    <row r="238" spans="1:4" ht="11.25" hidden="1" outlineLevel="2">
      <c r="A238" s="48"/>
      <c r="B238" s="28"/>
      <c r="C238" s="19"/>
      <c r="D238" s="19"/>
    </row>
    <row r="239" spans="1:6" ht="33.75" hidden="1" outlineLevel="2">
      <c r="A239" s="48" t="s">
        <v>604</v>
      </c>
      <c r="B239" s="28" t="s">
        <v>605</v>
      </c>
      <c r="C239" s="19" t="s">
        <v>92</v>
      </c>
      <c r="D239" s="19">
        <v>0</v>
      </c>
      <c r="E239" s="407">
        <v>0</v>
      </c>
      <c r="F239" s="20">
        <f t="shared" si="7"/>
        <v>0</v>
      </c>
    </row>
    <row r="240" spans="1:4" ht="11.25" hidden="1" outlineLevel="2">
      <c r="A240" s="48"/>
      <c r="B240" s="28"/>
      <c r="C240" s="19"/>
      <c r="D240" s="19"/>
    </row>
    <row r="241" spans="1:6" ht="33.75" hidden="1" outlineLevel="2">
      <c r="A241" s="48" t="s">
        <v>606</v>
      </c>
      <c r="B241" s="28" t="s">
        <v>607</v>
      </c>
      <c r="C241" s="19" t="s">
        <v>92</v>
      </c>
      <c r="D241" s="19">
        <v>0</v>
      </c>
      <c r="E241" s="407">
        <v>0</v>
      </c>
      <c r="F241" s="20">
        <f t="shared" si="7"/>
        <v>0</v>
      </c>
    </row>
    <row r="242" spans="1:4" ht="11.25" hidden="1" outlineLevel="2">
      <c r="A242" s="48"/>
      <c r="B242" s="28"/>
      <c r="C242" s="19"/>
      <c r="D242" s="19"/>
    </row>
    <row r="243" spans="1:6" ht="33.75" hidden="1" outlineLevel="2">
      <c r="A243" s="48" t="s">
        <v>608</v>
      </c>
      <c r="B243" s="28" t="s">
        <v>609</v>
      </c>
      <c r="C243" s="19" t="s">
        <v>92</v>
      </c>
      <c r="D243" s="19">
        <v>0</v>
      </c>
      <c r="E243" s="407">
        <v>0</v>
      </c>
      <c r="F243" s="20">
        <f aca="true" t="shared" si="8" ref="F243:F263">E243*D243</f>
        <v>0</v>
      </c>
    </row>
    <row r="244" spans="1:4" ht="11.25" hidden="1" outlineLevel="2">
      <c r="A244" s="48"/>
      <c r="B244" s="28"/>
      <c r="C244" s="19"/>
      <c r="D244" s="19"/>
    </row>
    <row r="245" spans="1:6" ht="33.75" hidden="1" outlineLevel="2">
      <c r="A245" s="48" t="s">
        <v>610</v>
      </c>
      <c r="B245" s="28" t="s">
        <v>611</v>
      </c>
      <c r="C245" s="19" t="s">
        <v>92</v>
      </c>
      <c r="D245" s="19">
        <v>0</v>
      </c>
      <c r="E245" s="407">
        <v>0</v>
      </c>
      <c r="F245" s="20">
        <f t="shared" si="8"/>
        <v>0</v>
      </c>
    </row>
    <row r="246" spans="1:4" ht="11.25" hidden="1" outlineLevel="2">
      <c r="A246" s="48"/>
      <c r="B246" s="28"/>
      <c r="C246" s="19"/>
      <c r="D246" s="19"/>
    </row>
    <row r="247" spans="1:6" ht="33.75" hidden="1" outlineLevel="2">
      <c r="A247" s="48" t="s">
        <v>612</v>
      </c>
      <c r="B247" s="28" t="s">
        <v>613</v>
      </c>
      <c r="C247" s="19" t="s">
        <v>92</v>
      </c>
      <c r="D247" s="19">
        <v>0</v>
      </c>
      <c r="E247" s="407">
        <v>0</v>
      </c>
      <c r="F247" s="20">
        <f t="shared" si="8"/>
        <v>0</v>
      </c>
    </row>
    <row r="248" spans="1:4" ht="11.25" hidden="1" outlineLevel="2">
      <c r="A248" s="48"/>
      <c r="B248" s="28"/>
      <c r="C248" s="19"/>
      <c r="D248" s="19"/>
    </row>
    <row r="249" spans="1:6" ht="33.75" hidden="1" outlineLevel="2">
      <c r="A249" s="48" t="s">
        <v>614</v>
      </c>
      <c r="B249" s="28" t="s">
        <v>615</v>
      </c>
      <c r="C249" s="19" t="s">
        <v>92</v>
      </c>
      <c r="D249" s="19">
        <v>0</v>
      </c>
      <c r="E249" s="407">
        <v>0</v>
      </c>
      <c r="F249" s="20">
        <f t="shared" si="8"/>
        <v>0</v>
      </c>
    </row>
    <row r="250" spans="1:4" ht="11.25" hidden="1" outlineLevel="2">
      <c r="A250" s="48"/>
      <c r="B250" s="28"/>
      <c r="C250" s="19"/>
      <c r="D250" s="19"/>
    </row>
    <row r="251" spans="1:6" ht="33.75" hidden="1" outlineLevel="2">
      <c r="A251" s="48" t="s">
        <v>616</v>
      </c>
      <c r="B251" s="28" t="s">
        <v>617</v>
      </c>
      <c r="C251" s="19" t="s">
        <v>92</v>
      </c>
      <c r="D251" s="19">
        <v>0</v>
      </c>
      <c r="E251" s="407">
        <v>0</v>
      </c>
      <c r="F251" s="20">
        <f t="shared" si="8"/>
        <v>0</v>
      </c>
    </row>
    <row r="252" spans="1:4" ht="11.25" hidden="1" outlineLevel="2">
      <c r="A252" s="48"/>
      <c r="B252" s="28"/>
      <c r="C252" s="19"/>
      <c r="D252" s="19"/>
    </row>
    <row r="253" spans="1:6" ht="33.75" hidden="1" outlineLevel="2">
      <c r="A253" s="48" t="s">
        <v>618</v>
      </c>
      <c r="B253" s="28" t="s">
        <v>619</v>
      </c>
      <c r="C253" s="19" t="s">
        <v>92</v>
      </c>
      <c r="D253" s="19">
        <v>0</v>
      </c>
      <c r="E253" s="407">
        <v>0</v>
      </c>
      <c r="F253" s="20">
        <f t="shared" si="8"/>
        <v>0</v>
      </c>
    </row>
    <row r="254" spans="1:4" ht="11.25" hidden="1" outlineLevel="2">
      <c r="A254" s="48"/>
      <c r="B254" s="28"/>
      <c r="C254" s="19"/>
      <c r="D254" s="19"/>
    </row>
    <row r="255" spans="1:6" ht="33.75" hidden="1" outlineLevel="2">
      <c r="A255" s="48" t="s">
        <v>620</v>
      </c>
      <c r="B255" s="28" t="s">
        <v>621</v>
      </c>
      <c r="C255" s="19" t="s">
        <v>92</v>
      </c>
      <c r="D255" s="19">
        <v>0</v>
      </c>
      <c r="E255" s="407">
        <v>0</v>
      </c>
      <c r="F255" s="20">
        <f t="shared" si="8"/>
        <v>0</v>
      </c>
    </row>
    <row r="256" spans="1:4" ht="11.25" hidden="1" outlineLevel="2">
      <c r="A256" s="48"/>
      <c r="B256" s="28"/>
      <c r="C256" s="19"/>
      <c r="D256" s="19"/>
    </row>
    <row r="257" spans="1:6" ht="33.75" hidden="1" outlineLevel="2">
      <c r="A257" s="48" t="s">
        <v>622</v>
      </c>
      <c r="B257" s="28" t="s">
        <v>623</v>
      </c>
      <c r="C257" s="19" t="s">
        <v>92</v>
      </c>
      <c r="D257" s="19">
        <v>0</v>
      </c>
      <c r="E257" s="407">
        <v>0</v>
      </c>
      <c r="F257" s="20">
        <f t="shared" si="8"/>
        <v>0</v>
      </c>
    </row>
    <row r="258" spans="1:4" ht="11.25" hidden="1" outlineLevel="2">
      <c r="A258" s="48"/>
      <c r="B258" s="28"/>
      <c r="C258" s="19"/>
      <c r="D258" s="19"/>
    </row>
    <row r="259" spans="1:6" ht="22.5" hidden="1" outlineLevel="2">
      <c r="A259" s="48" t="s">
        <v>624</v>
      </c>
      <c r="B259" s="28" t="s">
        <v>625</v>
      </c>
      <c r="C259" s="19" t="s">
        <v>88</v>
      </c>
      <c r="D259" s="19">
        <v>0</v>
      </c>
      <c r="E259" s="407">
        <v>0</v>
      </c>
      <c r="F259" s="20">
        <f t="shared" si="8"/>
        <v>0</v>
      </c>
    </row>
    <row r="260" spans="1:4" ht="11.25" hidden="1" outlineLevel="2">
      <c r="A260" s="48"/>
      <c r="B260" s="28"/>
      <c r="C260" s="19"/>
      <c r="D260" s="19"/>
    </row>
    <row r="261" spans="1:6" ht="22.5" hidden="1" outlineLevel="2">
      <c r="A261" s="48" t="s">
        <v>626</v>
      </c>
      <c r="B261" s="28" t="s">
        <v>627</v>
      </c>
      <c r="C261" s="19" t="s">
        <v>88</v>
      </c>
      <c r="D261" s="19">
        <v>0</v>
      </c>
      <c r="E261" s="407">
        <v>0</v>
      </c>
      <c r="F261" s="20">
        <f t="shared" si="8"/>
        <v>0</v>
      </c>
    </row>
    <row r="262" spans="1:4" ht="11.25" hidden="1" outlineLevel="2">
      <c r="A262" s="48"/>
      <c r="B262" s="28"/>
      <c r="C262" s="19"/>
      <c r="D262" s="19"/>
    </row>
    <row r="263" spans="1:6" ht="23.25" hidden="1" outlineLevel="2" thickBot="1">
      <c r="A263" s="52" t="s">
        <v>628</v>
      </c>
      <c r="B263" s="53" t="s">
        <v>629</v>
      </c>
      <c r="C263" s="54" t="s">
        <v>88</v>
      </c>
      <c r="D263" s="54">
        <v>0</v>
      </c>
      <c r="E263" s="406">
        <v>0</v>
      </c>
      <c r="F263" s="55">
        <f t="shared" si="8"/>
        <v>0</v>
      </c>
    </row>
    <row r="264" spans="1:4" ht="11.25" outlineLevel="1" collapsed="1">
      <c r="A264" s="48"/>
      <c r="B264" s="28"/>
      <c r="C264" s="19"/>
      <c r="D264" s="19"/>
    </row>
    <row r="265" spans="5:6" ht="11.25">
      <c r="E265" s="438" t="s">
        <v>14</v>
      </c>
      <c r="F265" s="42">
        <f>SUM(F8:F264)</f>
        <v>0</v>
      </c>
    </row>
  </sheetData>
  <sheetProtection password="CAF5" sheet="1" formatCells="0" formatColumns="0" formatRows="0"/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&amp;C&amp;A</oddHeader>
    <oddFooter>&amp;CStran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71"/>
  <sheetViews>
    <sheetView zoomScalePageLayoutView="0" workbookViewId="0" topLeftCell="A1">
      <selection activeCell="E31" sqref="E31"/>
    </sheetView>
  </sheetViews>
  <sheetFormatPr defaultColWidth="9.140625" defaultRowHeight="12.75" outlineLevelRow="2"/>
  <cols>
    <col min="1" max="1" width="7.8515625" style="48" customWidth="1"/>
    <col min="2" max="2" width="25.28125" style="28" customWidth="1"/>
    <col min="3" max="3" width="10.8515625" style="51" customWidth="1"/>
    <col min="4" max="4" width="7.421875" style="19" customWidth="1"/>
    <col min="5" max="5" width="14.7109375" style="407" customWidth="1"/>
    <col min="6" max="6" width="15.140625" style="20" customWidth="1"/>
    <col min="7" max="16384" width="9.140625" style="19" customWidth="1"/>
  </cols>
  <sheetData>
    <row r="2" spans="1:4" ht="11.25">
      <c r="A2" s="43" t="s">
        <v>65</v>
      </c>
      <c r="B2" s="44"/>
      <c r="C2" s="45"/>
      <c r="D2" s="46"/>
    </row>
    <row r="3" spans="1:4" ht="29.25" customHeight="1" thickBot="1">
      <c r="A3" s="38"/>
      <c r="B3" s="44"/>
      <c r="C3" s="45"/>
      <c r="D3" s="46"/>
    </row>
    <row r="4" spans="1:6" ht="12" thickBot="1">
      <c r="A4" s="47" t="s">
        <v>31</v>
      </c>
      <c r="B4" s="22" t="s">
        <v>29</v>
      </c>
      <c r="C4" s="23" t="s">
        <v>30</v>
      </c>
      <c r="D4" s="24" t="s">
        <v>86</v>
      </c>
      <c r="E4" s="436" t="s">
        <v>80</v>
      </c>
      <c r="F4" s="24" t="s">
        <v>87</v>
      </c>
    </row>
    <row r="6" spans="1:6" ht="22.5" hidden="1" outlineLevel="1">
      <c r="A6" s="48" t="s">
        <v>630</v>
      </c>
      <c r="B6" s="28" t="s">
        <v>631</v>
      </c>
      <c r="C6" s="19" t="s">
        <v>93</v>
      </c>
      <c r="D6" s="19">
        <v>0</v>
      </c>
      <c r="E6" s="407">
        <v>0</v>
      </c>
      <c r="F6" s="20">
        <f>E6*D6</f>
        <v>0</v>
      </c>
    </row>
    <row r="7" ht="11.25" hidden="1" outlineLevel="1">
      <c r="C7" s="19"/>
    </row>
    <row r="8" spans="1:6" ht="11.25" hidden="1" outlineLevel="1">
      <c r="A8" s="48" t="s">
        <v>632</v>
      </c>
      <c r="B8" s="28" t="s">
        <v>633</v>
      </c>
      <c r="C8" s="19" t="s">
        <v>93</v>
      </c>
      <c r="D8" s="19">
        <v>0</v>
      </c>
      <c r="E8" s="407">
        <v>0</v>
      </c>
      <c r="F8" s="20">
        <f>E8*D8</f>
        <v>0</v>
      </c>
    </row>
    <row r="9" ht="11.25" hidden="1" outlineLevel="1">
      <c r="C9" s="19"/>
    </row>
    <row r="10" spans="1:6" ht="22.5" hidden="1" outlineLevel="1">
      <c r="A10" s="48" t="s">
        <v>634</v>
      </c>
      <c r="B10" s="28" t="s">
        <v>635</v>
      </c>
      <c r="C10" s="19" t="s">
        <v>93</v>
      </c>
      <c r="D10" s="19">
        <v>0</v>
      </c>
      <c r="E10" s="407">
        <v>0</v>
      </c>
      <c r="F10" s="20">
        <f>E10*D10</f>
        <v>0</v>
      </c>
    </row>
    <row r="11" ht="11.25" hidden="1" outlineLevel="1">
      <c r="C11" s="19"/>
    </row>
    <row r="12" spans="1:6" ht="22.5" hidden="1" outlineLevel="1">
      <c r="A12" s="48" t="s">
        <v>636</v>
      </c>
      <c r="B12" s="28" t="s">
        <v>637</v>
      </c>
      <c r="C12" s="19" t="s">
        <v>93</v>
      </c>
      <c r="D12" s="19">
        <v>0</v>
      </c>
      <c r="E12" s="407">
        <v>0</v>
      </c>
      <c r="F12" s="20">
        <f>E12*D12</f>
        <v>0</v>
      </c>
    </row>
    <row r="13" ht="11.25" hidden="1" outlineLevel="1">
      <c r="C13" s="19"/>
    </row>
    <row r="14" spans="1:6" ht="22.5" hidden="1" outlineLevel="1">
      <c r="A14" s="48" t="s">
        <v>638</v>
      </c>
      <c r="B14" s="28" t="s">
        <v>639</v>
      </c>
      <c r="C14" s="19" t="s">
        <v>93</v>
      </c>
      <c r="D14" s="19">
        <v>0</v>
      </c>
      <c r="E14" s="407">
        <v>0</v>
      </c>
      <c r="F14" s="20">
        <f>E14*D14</f>
        <v>0</v>
      </c>
    </row>
    <row r="15" ht="11.25" hidden="1" outlineLevel="1">
      <c r="C15" s="19"/>
    </row>
    <row r="16" spans="1:6" ht="25.5" customHeight="1" hidden="1" outlineLevel="1">
      <c r="A16" s="48" t="s">
        <v>640</v>
      </c>
      <c r="B16" s="28" t="s">
        <v>641</v>
      </c>
      <c r="C16" s="19" t="s">
        <v>93</v>
      </c>
      <c r="D16" s="19">
        <v>0</v>
      </c>
      <c r="E16" s="407">
        <v>0</v>
      </c>
      <c r="F16" s="20">
        <f>E16*D16</f>
        <v>0</v>
      </c>
    </row>
    <row r="17" ht="11.25" hidden="1" outlineLevel="1">
      <c r="C17" s="19"/>
    </row>
    <row r="18" spans="1:6" ht="27" customHeight="1" hidden="1" outlineLevel="1">
      <c r="A18" s="48" t="s">
        <v>642</v>
      </c>
      <c r="B18" s="28" t="s">
        <v>643</v>
      </c>
      <c r="C18" s="19" t="s">
        <v>93</v>
      </c>
      <c r="D18" s="19">
        <v>0</v>
      </c>
      <c r="E18" s="407">
        <v>0</v>
      </c>
      <c r="F18" s="20">
        <f>E18*D18</f>
        <v>0</v>
      </c>
    </row>
    <row r="19" ht="11.25" hidden="1" outlineLevel="1">
      <c r="C19" s="19"/>
    </row>
    <row r="20" spans="1:6" ht="22.5" hidden="1" outlineLevel="1">
      <c r="A20" s="48" t="s">
        <v>644</v>
      </c>
      <c r="B20" s="28" t="s">
        <v>645</v>
      </c>
      <c r="C20" s="19" t="s">
        <v>93</v>
      </c>
      <c r="D20" s="19">
        <v>0</v>
      </c>
      <c r="E20" s="407">
        <v>0</v>
      </c>
      <c r="F20" s="20">
        <f>E20*D20</f>
        <v>0</v>
      </c>
    </row>
    <row r="21" ht="11.25" hidden="1" outlineLevel="1">
      <c r="C21" s="19"/>
    </row>
    <row r="22" spans="1:6" ht="33.75" hidden="1" outlineLevel="1">
      <c r="A22" s="48" t="s">
        <v>646</v>
      </c>
      <c r="B22" s="28" t="s">
        <v>647</v>
      </c>
      <c r="C22" s="19" t="s">
        <v>93</v>
      </c>
      <c r="D22" s="19">
        <v>0</v>
      </c>
      <c r="E22" s="407">
        <v>0</v>
      </c>
      <c r="F22" s="20">
        <f>E22*D22</f>
        <v>0</v>
      </c>
    </row>
    <row r="23" ht="11.25" hidden="1" outlineLevel="1">
      <c r="C23" s="19"/>
    </row>
    <row r="24" spans="1:6" ht="33.75" hidden="1" outlineLevel="1">
      <c r="A24" s="48" t="s">
        <v>648</v>
      </c>
      <c r="B24" s="28" t="s">
        <v>649</v>
      </c>
      <c r="C24" s="19" t="s">
        <v>93</v>
      </c>
      <c r="D24" s="19">
        <v>0</v>
      </c>
      <c r="E24" s="407">
        <v>0</v>
      </c>
      <c r="F24" s="20">
        <f>E24*D24</f>
        <v>0</v>
      </c>
    </row>
    <row r="25" ht="11.25" hidden="1" outlineLevel="1">
      <c r="C25" s="19"/>
    </row>
    <row r="26" spans="1:6" ht="22.5" hidden="1" outlineLevel="1">
      <c r="A26" s="48" t="s">
        <v>650</v>
      </c>
      <c r="B26" s="28" t="s">
        <v>651</v>
      </c>
      <c r="C26" s="19" t="s">
        <v>93</v>
      </c>
      <c r="D26" s="19">
        <v>0</v>
      </c>
      <c r="E26" s="407">
        <v>0</v>
      </c>
      <c r="F26" s="20">
        <f>E26*D26</f>
        <v>0</v>
      </c>
    </row>
    <row r="27" ht="11.25" collapsed="1">
      <c r="C27" s="19"/>
    </row>
    <row r="28" spans="1:3" ht="11.25">
      <c r="A28" s="48" t="s">
        <v>90</v>
      </c>
      <c r="C28" s="19"/>
    </row>
    <row r="29" spans="1:3" ht="11.25" outlineLevel="1">
      <c r="A29" s="49" t="s">
        <v>652</v>
      </c>
      <c r="C29" s="19"/>
    </row>
    <row r="30" ht="11.25" outlineLevel="1">
      <c r="C30" s="19"/>
    </row>
    <row r="31" spans="1:6" ht="45" outlineLevel="2">
      <c r="A31" s="48" t="s">
        <v>653</v>
      </c>
      <c r="B31" s="28" t="s">
        <v>654</v>
      </c>
      <c r="C31" s="19" t="s">
        <v>250</v>
      </c>
      <c r="D31" s="19">
        <v>14</v>
      </c>
      <c r="F31" s="20">
        <f>E31*D31</f>
        <v>0</v>
      </c>
    </row>
    <row r="32" ht="11.25" outlineLevel="2">
      <c r="C32" s="19"/>
    </row>
    <row r="33" spans="1:3" ht="11.25" hidden="1" outlineLevel="1">
      <c r="A33" s="49" t="s">
        <v>655</v>
      </c>
      <c r="C33" s="19"/>
    </row>
    <row r="34" ht="11.25" hidden="1" outlineLevel="1">
      <c r="C34" s="19"/>
    </row>
    <row r="35" spans="1:6" ht="33.75" hidden="1" outlineLevel="2">
      <c r="A35" s="48" t="s">
        <v>656</v>
      </c>
      <c r="B35" s="28" t="s">
        <v>657</v>
      </c>
      <c r="C35" s="19" t="s">
        <v>93</v>
      </c>
      <c r="D35" s="19">
        <v>0</v>
      </c>
      <c r="F35" s="20">
        <f>E35*D35</f>
        <v>0</v>
      </c>
    </row>
    <row r="36" ht="11.25" hidden="1" outlineLevel="2">
      <c r="C36" s="19"/>
    </row>
    <row r="37" spans="1:6" ht="33.75" hidden="1" outlineLevel="2">
      <c r="A37" s="48" t="s">
        <v>658</v>
      </c>
      <c r="B37" s="28" t="s">
        <v>659</v>
      </c>
      <c r="C37" s="19" t="s">
        <v>93</v>
      </c>
      <c r="D37" s="19">
        <v>0</v>
      </c>
      <c r="F37" s="20">
        <f>E37*D37</f>
        <v>0</v>
      </c>
    </row>
    <row r="38" ht="11.25" hidden="1" outlineLevel="2">
      <c r="C38" s="19"/>
    </row>
    <row r="39" spans="1:6" ht="33.75" hidden="1" outlineLevel="2">
      <c r="A39" s="48" t="s">
        <v>660</v>
      </c>
      <c r="B39" s="28" t="s">
        <v>661</v>
      </c>
      <c r="C39" s="19" t="s">
        <v>93</v>
      </c>
      <c r="D39" s="19">
        <v>0</v>
      </c>
      <c r="F39" s="20">
        <f>E39*D39</f>
        <v>0</v>
      </c>
    </row>
    <row r="40" ht="11.25" hidden="1" outlineLevel="2">
      <c r="C40" s="19"/>
    </row>
    <row r="41" spans="1:6" ht="45" hidden="1" outlineLevel="2">
      <c r="A41" s="48" t="s">
        <v>662</v>
      </c>
      <c r="B41" s="28" t="s">
        <v>663</v>
      </c>
      <c r="C41" s="19" t="s">
        <v>93</v>
      </c>
      <c r="D41" s="19">
        <v>0</v>
      </c>
      <c r="F41" s="20">
        <f>E41*D41</f>
        <v>0</v>
      </c>
    </row>
    <row r="42" ht="11.25" hidden="1" outlineLevel="2">
      <c r="C42" s="19"/>
    </row>
    <row r="43" spans="1:6" ht="45" hidden="1" outlineLevel="2">
      <c r="A43" s="48" t="s">
        <v>664</v>
      </c>
      <c r="B43" s="28" t="s">
        <v>665</v>
      </c>
      <c r="C43" s="19" t="s">
        <v>93</v>
      </c>
      <c r="D43" s="19">
        <v>0</v>
      </c>
      <c r="F43" s="20">
        <f>E43*D43</f>
        <v>0</v>
      </c>
    </row>
    <row r="44" ht="11.25" hidden="1" outlineLevel="2">
      <c r="C44" s="19"/>
    </row>
    <row r="45" spans="1:6" ht="45" hidden="1" outlineLevel="2">
      <c r="A45" s="48" t="s">
        <v>666</v>
      </c>
      <c r="B45" s="28" t="s">
        <v>667</v>
      </c>
      <c r="C45" s="19" t="s">
        <v>93</v>
      </c>
      <c r="D45" s="19">
        <v>0</v>
      </c>
      <c r="F45" s="20">
        <f>E45*D45</f>
        <v>0</v>
      </c>
    </row>
    <row r="46" ht="11.25" hidden="1" outlineLevel="2">
      <c r="C46" s="19"/>
    </row>
    <row r="47" spans="1:6" ht="11.25" hidden="1" outlineLevel="2">
      <c r="A47" s="48" t="s">
        <v>668</v>
      </c>
      <c r="B47" s="28" t="s">
        <v>669</v>
      </c>
      <c r="C47" s="19" t="s">
        <v>91</v>
      </c>
      <c r="D47" s="19">
        <v>0</v>
      </c>
      <c r="F47" s="20">
        <f>E47*D47</f>
        <v>0</v>
      </c>
    </row>
    <row r="48" ht="11.25" hidden="1" outlineLevel="1" collapsed="1">
      <c r="C48" s="19"/>
    </row>
    <row r="49" spans="1:6" ht="22.5" outlineLevel="2">
      <c r="A49" s="48" t="s">
        <v>670</v>
      </c>
      <c r="B49" s="28" t="s">
        <v>671</v>
      </c>
      <c r="C49" s="19" t="s">
        <v>273</v>
      </c>
      <c r="D49" s="19">
        <v>15</v>
      </c>
      <c r="F49" s="20">
        <f>E49*D49</f>
        <v>0</v>
      </c>
    </row>
    <row r="50" ht="11.25" outlineLevel="2">
      <c r="C50" s="19"/>
    </row>
    <row r="51" spans="1:3" ht="11.25">
      <c r="A51" s="48" t="s">
        <v>90</v>
      </c>
      <c r="C51" s="19"/>
    </row>
    <row r="52" spans="1:3" ht="11.25" hidden="1" outlineLevel="1">
      <c r="A52" s="49" t="s">
        <v>672</v>
      </c>
      <c r="C52" s="19"/>
    </row>
    <row r="53" ht="11.25" hidden="1" outlineLevel="1">
      <c r="C53" s="19"/>
    </row>
    <row r="54" spans="1:6" ht="72" customHeight="1" hidden="1" outlineLevel="2">
      <c r="A54" s="48" t="s">
        <v>673</v>
      </c>
      <c r="B54" s="28" t="s">
        <v>674</v>
      </c>
      <c r="C54" s="19" t="s">
        <v>554</v>
      </c>
      <c r="D54" s="19">
        <v>0</v>
      </c>
      <c r="E54" s="407">
        <v>0</v>
      </c>
      <c r="F54" s="20">
        <f>E54*D54</f>
        <v>0</v>
      </c>
    </row>
    <row r="55" ht="11.25" hidden="1" outlineLevel="2">
      <c r="C55" s="19"/>
    </row>
    <row r="56" spans="1:6" ht="45" hidden="1" outlineLevel="2">
      <c r="A56" s="48" t="s">
        <v>675</v>
      </c>
      <c r="B56" s="28" t="s">
        <v>676</v>
      </c>
      <c r="C56" s="19" t="s">
        <v>91</v>
      </c>
      <c r="D56" s="19">
        <v>0</v>
      </c>
      <c r="E56" s="407">
        <v>0</v>
      </c>
      <c r="F56" s="20">
        <f>E56*D56</f>
        <v>0</v>
      </c>
    </row>
    <row r="57" ht="11.25" hidden="1" outlineLevel="2">
      <c r="C57" s="19"/>
    </row>
    <row r="58" spans="1:6" ht="45" hidden="1" outlineLevel="2">
      <c r="A58" s="48" t="s">
        <v>677</v>
      </c>
      <c r="B58" s="28" t="s">
        <v>678</v>
      </c>
      <c r="C58" s="19" t="s">
        <v>91</v>
      </c>
      <c r="D58" s="19">
        <v>0</v>
      </c>
      <c r="E58" s="407">
        <v>0</v>
      </c>
      <c r="F58" s="20">
        <f>E58*D58</f>
        <v>0</v>
      </c>
    </row>
    <row r="59" ht="11.25" hidden="1" outlineLevel="2">
      <c r="C59" s="19"/>
    </row>
    <row r="60" spans="1:6" ht="45" hidden="1" outlineLevel="2">
      <c r="A60" s="48" t="s">
        <v>679</v>
      </c>
      <c r="B60" s="28" t="s">
        <v>680</v>
      </c>
      <c r="C60" s="19" t="s">
        <v>91</v>
      </c>
      <c r="D60" s="19">
        <v>0</v>
      </c>
      <c r="E60" s="407">
        <v>0</v>
      </c>
      <c r="F60" s="20">
        <f>E60*D60</f>
        <v>0</v>
      </c>
    </row>
    <row r="61" ht="11.25" hidden="1" outlineLevel="2">
      <c r="C61" s="19"/>
    </row>
    <row r="62" spans="1:6" ht="45" hidden="1" outlineLevel="2">
      <c r="A62" s="48" t="s">
        <v>681</v>
      </c>
      <c r="B62" s="28" t="s">
        <v>682</v>
      </c>
      <c r="C62" s="19" t="s">
        <v>91</v>
      </c>
      <c r="D62" s="19">
        <v>0</v>
      </c>
      <c r="E62" s="407">
        <v>0</v>
      </c>
      <c r="F62" s="20">
        <f>E62*D62</f>
        <v>0</v>
      </c>
    </row>
    <row r="63" ht="11.25" hidden="1" outlineLevel="1" collapsed="1">
      <c r="C63" s="19"/>
    </row>
    <row r="64" ht="11.25" collapsed="1">
      <c r="C64" s="19"/>
    </row>
    <row r="65" spans="1:2" ht="11.25" hidden="1" outlineLevel="1">
      <c r="A65" s="50">
        <v>37504</v>
      </c>
      <c r="B65" s="26" t="s">
        <v>683</v>
      </c>
    </row>
    <row r="66" ht="11.25" hidden="1" outlineLevel="1">
      <c r="C66" s="19"/>
    </row>
    <row r="67" spans="1:6" ht="52.5" customHeight="1" hidden="1" outlineLevel="2">
      <c r="A67" s="48" t="s">
        <v>684</v>
      </c>
      <c r="B67" s="28" t="s">
        <v>685</v>
      </c>
      <c r="C67" s="19" t="s">
        <v>686</v>
      </c>
      <c r="D67" s="19">
        <v>0</v>
      </c>
      <c r="E67" s="407">
        <v>0</v>
      </c>
      <c r="F67" s="20">
        <f>E67*D67</f>
        <v>0</v>
      </c>
    </row>
    <row r="68" ht="11.25" hidden="1" outlineLevel="2">
      <c r="C68" s="19"/>
    </row>
    <row r="69" spans="1:6" ht="23.25" hidden="1" outlineLevel="2" thickBot="1">
      <c r="A69" s="52" t="s">
        <v>687</v>
      </c>
      <c r="B69" s="53" t="s">
        <v>688</v>
      </c>
      <c r="C69" s="54" t="s">
        <v>91</v>
      </c>
      <c r="D69" s="54">
        <v>0</v>
      </c>
      <c r="E69" s="406">
        <v>0</v>
      </c>
      <c r="F69" s="55">
        <f>E69*D69</f>
        <v>0</v>
      </c>
    </row>
    <row r="70" spans="1:6" ht="11.25" hidden="1" outlineLevel="1" collapsed="1">
      <c r="A70" s="56"/>
      <c r="B70" s="39"/>
      <c r="C70" s="40"/>
      <c r="D70" s="40"/>
      <c r="E70" s="386"/>
      <c r="F70" s="41"/>
    </row>
    <row r="71" spans="5:6" ht="11.25" collapsed="1">
      <c r="E71" s="438" t="s">
        <v>14</v>
      </c>
      <c r="F71" s="42">
        <f>SUM(F6:F69)</f>
        <v>0</v>
      </c>
    </row>
  </sheetData>
  <sheetProtection password="CAF5" sheet="1" formatCells="0" formatColumns="0" formatRows="0"/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&amp;C&amp;A</oddHeader>
    <oddFooter>&amp;CStran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67"/>
  <sheetViews>
    <sheetView zoomScalePageLayoutView="0" workbookViewId="0" topLeftCell="A47">
      <selection activeCell="E61" sqref="E61"/>
    </sheetView>
  </sheetViews>
  <sheetFormatPr defaultColWidth="9.140625" defaultRowHeight="12.75" outlineLevelRow="2"/>
  <cols>
    <col min="1" max="1" width="6.8515625" style="27" customWidth="1"/>
    <col min="2" max="2" width="27.140625" style="18" customWidth="1"/>
    <col min="3" max="3" width="16.28125" style="19" customWidth="1"/>
    <col min="4" max="4" width="8.28125" style="19" customWidth="1"/>
    <col min="5" max="5" width="13.00390625" style="407" bestFit="1" customWidth="1"/>
    <col min="6" max="6" width="16.140625" style="20" bestFit="1" customWidth="1"/>
    <col min="7" max="16384" width="9.140625" style="19" customWidth="1"/>
  </cols>
  <sheetData>
    <row r="2" ht="11.25">
      <c r="A2" s="17" t="s">
        <v>689</v>
      </c>
    </row>
    <row r="3" ht="28.5" customHeight="1" thickBot="1">
      <c r="A3" s="17"/>
    </row>
    <row r="4" spans="1:6" ht="12" thickBot="1">
      <c r="A4" s="21" t="s">
        <v>31</v>
      </c>
      <c r="B4" s="22" t="s">
        <v>29</v>
      </c>
      <c r="C4" s="23" t="s">
        <v>30</v>
      </c>
      <c r="D4" s="24" t="s">
        <v>86</v>
      </c>
      <c r="E4" s="436" t="s">
        <v>80</v>
      </c>
      <c r="F4" s="24" t="s">
        <v>87</v>
      </c>
    </row>
    <row r="6" spans="1:2" ht="11.25" outlineLevel="1">
      <c r="A6" s="25"/>
      <c r="B6" s="26" t="s">
        <v>690</v>
      </c>
    </row>
    <row r="7" ht="11.25">
      <c r="B7" s="28"/>
    </row>
    <row r="8" spans="1:2" ht="11.25" outlineLevel="1">
      <c r="A8" s="25"/>
      <c r="B8" s="26" t="s">
        <v>691</v>
      </c>
    </row>
    <row r="9" ht="11.25" outlineLevel="1">
      <c r="B9" s="28"/>
    </row>
    <row r="10" spans="1:6" ht="56.25" outlineLevel="2">
      <c r="A10" s="27" t="s">
        <v>692</v>
      </c>
      <c r="B10" s="29" t="s">
        <v>693</v>
      </c>
      <c r="C10" s="19" t="s">
        <v>193</v>
      </c>
      <c r="D10" s="19">
        <v>2</v>
      </c>
      <c r="E10" s="413"/>
      <c r="F10" s="30">
        <f>E10*D10</f>
        <v>0</v>
      </c>
    </row>
    <row r="11" spans="2:6" ht="11.25" outlineLevel="1">
      <c r="B11" s="28"/>
      <c r="E11" s="413"/>
      <c r="F11" s="30"/>
    </row>
    <row r="12" spans="1:6" s="32" customFormat="1" ht="67.5" outlineLevel="2">
      <c r="A12" s="27" t="s">
        <v>694</v>
      </c>
      <c r="B12" s="31" t="s">
        <v>695</v>
      </c>
      <c r="C12" s="32" t="s">
        <v>273</v>
      </c>
      <c r="D12" s="32">
        <v>50</v>
      </c>
      <c r="E12" s="413"/>
      <c r="F12" s="30">
        <f>E12*D12</f>
        <v>0</v>
      </c>
    </row>
    <row r="13" spans="1:6" s="32" customFormat="1" ht="11.25" outlineLevel="1">
      <c r="A13" s="27"/>
      <c r="B13" s="33"/>
      <c r="E13" s="413"/>
      <c r="F13" s="30"/>
    </row>
    <row r="14" spans="1:6" s="32" customFormat="1" ht="33.75" outlineLevel="2">
      <c r="A14" s="27" t="s">
        <v>696</v>
      </c>
      <c r="B14" s="31" t="s">
        <v>697</v>
      </c>
      <c r="C14" s="32" t="s">
        <v>273</v>
      </c>
      <c r="D14" s="32">
        <v>120</v>
      </c>
      <c r="E14" s="413"/>
      <c r="F14" s="30">
        <f>E14*D14</f>
        <v>0</v>
      </c>
    </row>
    <row r="15" spans="1:6" s="32" customFormat="1" ht="11.25" outlineLevel="1">
      <c r="A15" s="27"/>
      <c r="B15" s="33"/>
      <c r="E15" s="413"/>
      <c r="F15" s="30"/>
    </row>
    <row r="16" spans="1:6" s="32" customFormat="1" ht="72" customHeight="1" outlineLevel="2">
      <c r="A16" s="27" t="s">
        <v>698</v>
      </c>
      <c r="B16" s="31" t="s">
        <v>699</v>
      </c>
      <c r="C16" s="32" t="s">
        <v>193</v>
      </c>
      <c r="D16" s="32">
        <v>16</v>
      </c>
      <c r="E16" s="413"/>
      <c r="F16" s="30">
        <f>E16*D16</f>
        <v>0</v>
      </c>
    </row>
    <row r="17" spans="1:6" s="32" customFormat="1" ht="11.25">
      <c r="A17" s="27"/>
      <c r="B17" s="33"/>
      <c r="E17" s="413"/>
      <c r="F17" s="30"/>
    </row>
    <row r="18" spans="1:6" s="32" customFormat="1" ht="11.25" outlineLevel="1">
      <c r="A18" s="27"/>
      <c r="B18" s="33"/>
      <c r="E18" s="413"/>
      <c r="F18" s="30"/>
    </row>
    <row r="19" spans="1:6" s="32" customFormat="1" ht="93.75" customHeight="1" outlineLevel="2">
      <c r="A19" s="27" t="s">
        <v>700</v>
      </c>
      <c r="B19" s="31" t="s">
        <v>701</v>
      </c>
      <c r="C19" s="32" t="s">
        <v>193</v>
      </c>
      <c r="D19" s="32">
        <v>1</v>
      </c>
      <c r="E19" s="413"/>
      <c r="F19" s="30">
        <f>E19*D19</f>
        <v>0</v>
      </c>
    </row>
    <row r="20" spans="1:6" s="32" customFormat="1" ht="11.25">
      <c r="A20" s="27"/>
      <c r="B20" s="33"/>
      <c r="E20" s="413"/>
      <c r="F20" s="30"/>
    </row>
    <row r="21" spans="1:6" s="32" customFormat="1" ht="11.25" outlineLevel="1">
      <c r="A21" s="25"/>
      <c r="B21" s="34" t="s">
        <v>702</v>
      </c>
      <c r="E21" s="413"/>
      <c r="F21" s="30"/>
    </row>
    <row r="22" spans="1:6" s="32" customFormat="1" ht="11.25" outlineLevel="1">
      <c r="A22" s="27"/>
      <c r="B22" s="33"/>
      <c r="E22" s="413"/>
      <c r="F22" s="30"/>
    </row>
    <row r="23" spans="1:6" s="32" customFormat="1" ht="33.75" outlineLevel="2">
      <c r="A23" s="27" t="s">
        <v>703</v>
      </c>
      <c r="B23" s="33" t="s">
        <v>704</v>
      </c>
      <c r="C23" s="32" t="s">
        <v>273</v>
      </c>
      <c r="D23" s="32">
        <v>110</v>
      </c>
      <c r="E23" s="413"/>
      <c r="F23" s="30">
        <f>E23*D23</f>
        <v>0</v>
      </c>
    </row>
    <row r="24" spans="1:6" s="32" customFormat="1" ht="11.25" outlineLevel="1">
      <c r="A24" s="27"/>
      <c r="B24" s="33"/>
      <c r="E24" s="413"/>
      <c r="F24" s="30"/>
    </row>
    <row r="25" spans="1:6" s="32" customFormat="1" ht="45" outlineLevel="2">
      <c r="A25" s="27" t="s">
        <v>705</v>
      </c>
      <c r="B25" s="33" t="s">
        <v>706</v>
      </c>
      <c r="C25" s="32" t="s">
        <v>273</v>
      </c>
      <c r="D25" s="32">
        <v>430</v>
      </c>
      <c r="E25" s="413"/>
      <c r="F25" s="30">
        <f>E25*D25</f>
        <v>0</v>
      </c>
    </row>
    <row r="26" spans="1:6" s="32" customFormat="1" ht="11.25" outlineLevel="1">
      <c r="A26" s="27"/>
      <c r="B26" s="33"/>
      <c r="E26" s="413"/>
      <c r="F26" s="30"/>
    </row>
    <row r="27" spans="1:6" s="36" customFormat="1" ht="33.75" hidden="1" outlineLevel="2">
      <c r="A27" s="27" t="s">
        <v>707</v>
      </c>
      <c r="B27" s="35" t="s">
        <v>708</v>
      </c>
      <c r="C27" s="36" t="s">
        <v>273</v>
      </c>
      <c r="D27" s="36">
        <v>0</v>
      </c>
      <c r="E27" s="439"/>
      <c r="F27" s="37">
        <f>E27*D27</f>
        <v>0</v>
      </c>
    </row>
    <row r="28" spans="1:6" s="32" customFormat="1" ht="11.25" hidden="1" outlineLevel="1" collapsed="1">
      <c r="A28" s="27"/>
      <c r="B28" s="33"/>
      <c r="E28" s="413"/>
      <c r="F28" s="30"/>
    </row>
    <row r="29" spans="1:6" s="32" customFormat="1" ht="22.5" outlineLevel="2">
      <c r="A29" s="27" t="s">
        <v>709</v>
      </c>
      <c r="B29" s="33" t="s">
        <v>710</v>
      </c>
      <c r="C29" s="32" t="s">
        <v>193</v>
      </c>
      <c r="D29" s="32">
        <v>1</v>
      </c>
      <c r="E29" s="413"/>
      <c r="F29" s="30">
        <f>E29*D29</f>
        <v>0</v>
      </c>
    </row>
    <row r="30" spans="1:6" s="32" customFormat="1" ht="11.25" outlineLevel="1">
      <c r="A30" s="27"/>
      <c r="B30" s="33"/>
      <c r="E30" s="413"/>
      <c r="F30" s="30"/>
    </row>
    <row r="31" spans="1:6" s="32" customFormat="1" ht="22.5" outlineLevel="2">
      <c r="A31" s="27" t="s">
        <v>707</v>
      </c>
      <c r="B31" s="33" t="s">
        <v>711</v>
      </c>
      <c r="C31" s="32" t="s">
        <v>193</v>
      </c>
      <c r="D31" s="32">
        <v>1</v>
      </c>
      <c r="E31" s="413"/>
      <c r="F31" s="30">
        <f>E31*D31</f>
        <v>0</v>
      </c>
    </row>
    <row r="32" spans="1:6" s="32" customFormat="1" ht="11.25" outlineLevel="1">
      <c r="A32" s="27"/>
      <c r="B32" s="33"/>
      <c r="E32" s="413"/>
      <c r="F32" s="30"/>
    </row>
    <row r="33" spans="1:6" s="32" customFormat="1" ht="56.25" outlineLevel="2">
      <c r="A33" s="27" t="s">
        <v>712</v>
      </c>
      <c r="B33" s="33" t="s">
        <v>713</v>
      </c>
      <c r="C33" s="32" t="s">
        <v>92</v>
      </c>
      <c r="D33" s="32">
        <v>6</v>
      </c>
      <c r="E33" s="413"/>
      <c r="F33" s="30">
        <f>E33*D33</f>
        <v>0</v>
      </c>
    </row>
    <row r="34" spans="1:6" s="32" customFormat="1" ht="11.25" outlineLevel="2">
      <c r="A34" s="27"/>
      <c r="B34" s="33"/>
      <c r="E34" s="413"/>
      <c r="F34" s="30"/>
    </row>
    <row r="35" spans="1:6" s="32" customFormat="1" ht="56.25" outlineLevel="2">
      <c r="A35" s="27" t="s">
        <v>714</v>
      </c>
      <c r="B35" s="33" t="s">
        <v>715</v>
      </c>
      <c r="C35" s="32" t="s">
        <v>92</v>
      </c>
      <c r="D35" s="32">
        <v>8</v>
      </c>
      <c r="E35" s="413"/>
      <c r="F35" s="30">
        <f>E35*D35</f>
        <v>0</v>
      </c>
    </row>
    <row r="36" spans="1:6" s="32" customFormat="1" ht="11.25" outlineLevel="1">
      <c r="A36" s="27"/>
      <c r="B36" s="33"/>
      <c r="E36" s="413"/>
      <c r="F36" s="30"/>
    </row>
    <row r="37" spans="1:6" s="32" customFormat="1" ht="22.5" outlineLevel="2">
      <c r="A37" s="27" t="s">
        <v>716</v>
      </c>
      <c r="B37" s="33" t="s">
        <v>717</v>
      </c>
      <c r="C37" s="32" t="s">
        <v>92</v>
      </c>
      <c r="D37" s="32">
        <v>14</v>
      </c>
      <c r="E37" s="413"/>
      <c r="F37" s="30">
        <f>E37*D37</f>
        <v>0</v>
      </c>
    </row>
    <row r="38" spans="1:6" s="32" customFormat="1" ht="11.25" outlineLevel="1">
      <c r="A38" s="27"/>
      <c r="B38" s="33"/>
      <c r="E38" s="413"/>
      <c r="F38" s="30"/>
    </row>
    <row r="39" spans="1:6" s="32" customFormat="1" ht="78.75" outlineLevel="2">
      <c r="A39" s="27" t="s">
        <v>718</v>
      </c>
      <c r="B39" s="31" t="s">
        <v>719</v>
      </c>
      <c r="C39" s="32" t="s">
        <v>92</v>
      </c>
      <c r="D39" s="32">
        <v>8</v>
      </c>
      <c r="E39" s="413"/>
      <c r="F39" s="30">
        <f>E39*D39</f>
        <v>0</v>
      </c>
    </row>
    <row r="40" spans="1:6" s="32" customFormat="1" ht="11.25" outlineLevel="2">
      <c r="A40" s="27"/>
      <c r="B40" s="31"/>
      <c r="E40" s="413"/>
      <c r="F40" s="30"/>
    </row>
    <row r="41" spans="1:6" s="32" customFormat="1" ht="78.75" outlineLevel="2">
      <c r="A41" s="27" t="s">
        <v>720</v>
      </c>
      <c r="B41" s="31" t="s">
        <v>721</v>
      </c>
      <c r="C41" s="32" t="s">
        <v>92</v>
      </c>
      <c r="D41" s="32">
        <v>6</v>
      </c>
      <c r="E41" s="413"/>
      <c r="F41" s="30">
        <f>E41*D41</f>
        <v>0</v>
      </c>
    </row>
    <row r="42" spans="1:6" s="32" customFormat="1" ht="11.25" outlineLevel="1">
      <c r="A42" s="27"/>
      <c r="B42" s="33"/>
      <c r="E42" s="413"/>
      <c r="F42" s="30"/>
    </row>
    <row r="43" spans="1:6" s="2" customFormat="1" ht="33.75">
      <c r="A43" s="31">
        <v>78125</v>
      </c>
      <c r="B43" s="31" t="s">
        <v>722</v>
      </c>
      <c r="C43" s="31" t="s">
        <v>250</v>
      </c>
      <c r="D43" s="32">
        <v>30</v>
      </c>
      <c r="E43" s="413"/>
      <c r="F43" s="30" t="str">
        <f>IF((D43*E43)=0," ",(D43*E43))</f>
        <v> </v>
      </c>
    </row>
    <row r="44" spans="1:6" s="2" customFormat="1" ht="11.25">
      <c r="A44" s="31"/>
      <c r="B44" s="31"/>
      <c r="C44" s="31"/>
      <c r="D44" s="32"/>
      <c r="E44" s="413"/>
      <c r="F44" s="30"/>
    </row>
    <row r="45" spans="1:6" s="2" customFormat="1" ht="22.5">
      <c r="A45" s="31">
        <f>1+A43</f>
        <v>78126</v>
      </c>
      <c r="B45" s="31" t="s">
        <v>723</v>
      </c>
      <c r="C45" s="31" t="s">
        <v>250</v>
      </c>
      <c r="D45" s="32">
        <v>15</v>
      </c>
      <c r="E45" s="413"/>
      <c r="F45" s="30" t="str">
        <f>IF((D45*E45)=0," ",(D45*E45))</f>
        <v> </v>
      </c>
    </row>
    <row r="46" spans="1:6" s="2" customFormat="1" ht="11.25">
      <c r="A46" s="31"/>
      <c r="B46" s="31"/>
      <c r="C46" s="31"/>
      <c r="D46" s="32"/>
      <c r="E46" s="413"/>
      <c r="F46" s="30"/>
    </row>
    <row r="47" spans="1:6" s="2" customFormat="1" ht="22.5">
      <c r="A47" s="31">
        <f>1+A45</f>
        <v>78127</v>
      </c>
      <c r="B47" s="31" t="s">
        <v>724</v>
      </c>
      <c r="C47" s="31" t="s">
        <v>250</v>
      </c>
      <c r="D47" s="32">
        <v>14</v>
      </c>
      <c r="E47" s="413"/>
      <c r="F47" s="30" t="str">
        <f>IF((D47*E47)=0," ",(D47*E47))</f>
        <v> </v>
      </c>
    </row>
    <row r="48" spans="1:6" s="2" customFormat="1" ht="11.25">
      <c r="A48" s="31"/>
      <c r="B48" s="31"/>
      <c r="C48" s="31"/>
      <c r="D48" s="32"/>
      <c r="E48" s="413"/>
      <c r="F48" s="30"/>
    </row>
    <row r="49" spans="1:6" s="2" customFormat="1" ht="45">
      <c r="A49" s="31">
        <f>1+A47</f>
        <v>78128</v>
      </c>
      <c r="B49" s="31" t="s">
        <v>725</v>
      </c>
      <c r="C49" s="31" t="s">
        <v>193</v>
      </c>
      <c r="D49" s="32">
        <v>1</v>
      </c>
      <c r="E49" s="413"/>
      <c r="F49" s="30" t="str">
        <f>IF((D49*E49)=0," ",(D49*E49))</f>
        <v> </v>
      </c>
    </row>
    <row r="50" spans="1:6" s="2" customFormat="1" ht="11.25">
      <c r="A50" s="31"/>
      <c r="B50" s="31"/>
      <c r="C50" s="31"/>
      <c r="D50" s="32"/>
      <c r="E50" s="413"/>
      <c r="F50" s="30"/>
    </row>
    <row r="51" spans="1:6" s="2" customFormat="1" ht="33.75">
      <c r="A51" s="31">
        <f>1+A49</f>
        <v>78129</v>
      </c>
      <c r="B51" s="31" t="s">
        <v>726</v>
      </c>
      <c r="C51" s="31" t="s">
        <v>193</v>
      </c>
      <c r="D51" s="32">
        <v>1</v>
      </c>
      <c r="E51" s="413"/>
      <c r="F51" s="30" t="str">
        <f>IF((D51*E51)=0," ",(D51*E51))</f>
        <v> </v>
      </c>
    </row>
    <row r="52" spans="1:6" s="2" customFormat="1" ht="11.25">
      <c r="A52" s="31"/>
      <c r="B52" s="31"/>
      <c r="C52" s="31"/>
      <c r="D52" s="32"/>
      <c r="E52" s="413"/>
      <c r="F52" s="30"/>
    </row>
    <row r="53" spans="1:6" s="2" customFormat="1" ht="33.75">
      <c r="A53" s="31">
        <f>1+A51</f>
        <v>78130</v>
      </c>
      <c r="B53" s="31" t="s">
        <v>727</v>
      </c>
      <c r="C53" s="31" t="s">
        <v>193</v>
      </c>
      <c r="D53" s="32">
        <v>14</v>
      </c>
      <c r="E53" s="413"/>
      <c r="F53" s="30" t="str">
        <f>IF((D53*E53)=0," ",(D53*E53))</f>
        <v> </v>
      </c>
    </row>
    <row r="54" spans="1:6" s="2" customFormat="1" ht="11.25">
      <c r="A54" s="31"/>
      <c r="B54" s="31"/>
      <c r="C54" s="31"/>
      <c r="D54" s="32"/>
      <c r="E54" s="413"/>
      <c r="F54" s="30"/>
    </row>
    <row r="55" spans="1:6" s="2" customFormat="1" ht="33.75">
      <c r="A55" s="31">
        <f>1+A53</f>
        <v>78131</v>
      </c>
      <c r="B55" s="31" t="s">
        <v>728</v>
      </c>
      <c r="C55" s="31" t="s">
        <v>193</v>
      </c>
      <c r="D55" s="32">
        <v>1</v>
      </c>
      <c r="E55" s="413"/>
      <c r="F55" s="30">
        <f>D55*E55</f>
        <v>0</v>
      </c>
    </row>
    <row r="56" spans="2:6" ht="11.25">
      <c r="B56" s="28"/>
      <c r="D56" s="32"/>
      <c r="E56" s="413"/>
      <c r="F56" s="30"/>
    </row>
    <row r="57" spans="1:6" ht="11.25" outlineLevel="1">
      <c r="A57" s="25"/>
      <c r="B57" s="26" t="s">
        <v>729</v>
      </c>
      <c r="D57" s="32"/>
      <c r="E57" s="413"/>
      <c r="F57" s="30"/>
    </row>
    <row r="58" spans="2:6" ht="11.25" outlineLevel="1">
      <c r="B58" s="28"/>
      <c r="D58" s="32"/>
      <c r="E58" s="413"/>
      <c r="F58" s="30"/>
    </row>
    <row r="59" spans="1:6" ht="22.5" outlineLevel="2">
      <c r="A59" s="31" t="s">
        <v>730</v>
      </c>
      <c r="B59" s="31" t="s">
        <v>731</v>
      </c>
      <c r="C59" s="31" t="s">
        <v>49</v>
      </c>
      <c r="D59" s="32">
        <v>3</v>
      </c>
      <c r="E59" s="413"/>
      <c r="F59" s="30">
        <f>E59*D59</f>
        <v>0</v>
      </c>
    </row>
    <row r="60" spans="1:6" ht="11.25" outlineLevel="2">
      <c r="A60" s="31"/>
      <c r="B60" s="31"/>
      <c r="C60" s="31"/>
      <c r="D60" s="32"/>
      <c r="E60" s="413"/>
      <c r="F60" s="30"/>
    </row>
    <row r="61" spans="1:6" ht="30.75" customHeight="1" outlineLevel="2">
      <c r="A61" s="31" t="s">
        <v>732</v>
      </c>
      <c r="B61" s="31" t="s">
        <v>733</v>
      </c>
      <c r="C61" s="31" t="s">
        <v>49</v>
      </c>
      <c r="D61" s="32">
        <v>3</v>
      </c>
      <c r="E61" s="413"/>
      <c r="F61" s="30">
        <f>E61*D61</f>
        <v>0</v>
      </c>
    </row>
    <row r="62" spans="1:6" ht="11.25" outlineLevel="2">
      <c r="A62" s="31"/>
      <c r="B62" s="31"/>
      <c r="C62" s="31"/>
      <c r="D62" s="32"/>
      <c r="E62" s="413"/>
      <c r="F62" s="30"/>
    </row>
    <row r="63" spans="1:6" ht="45" outlineLevel="2">
      <c r="A63" s="31" t="s">
        <v>734</v>
      </c>
      <c r="B63" s="31" t="s">
        <v>770</v>
      </c>
      <c r="C63" s="31" t="s">
        <v>193</v>
      </c>
      <c r="D63" s="32">
        <v>1</v>
      </c>
      <c r="E63" s="413"/>
      <c r="F63" s="30">
        <f>E63*D63</f>
        <v>0</v>
      </c>
    </row>
    <row r="64" spans="1:6" ht="11.25" outlineLevel="2">
      <c r="A64" s="31"/>
      <c r="B64" s="31"/>
      <c r="C64" s="31"/>
      <c r="D64" s="32"/>
      <c r="E64" s="413"/>
      <c r="F64" s="30"/>
    </row>
    <row r="65" spans="2:5" ht="11.25" outlineLevel="2">
      <c r="B65" s="28"/>
      <c r="E65" s="413"/>
    </row>
    <row r="66" spans="1:6" ht="11.25" outlineLevel="1">
      <c r="A66" s="38"/>
      <c r="B66" s="39"/>
      <c r="C66" s="40"/>
      <c r="D66" s="40"/>
      <c r="E66" s="386"/>
      <c r="F66" s="41"/>
    </row>
    <row r="67" spans="2:6" ht="11.25">
      <c r="B67" s="28"/>
      <c r="E67" s="438" t="s">
        <v>14</v>
      </c>
      <c r="F67" s="42">
        <f>SUM(F6:F65)</f>
        <v>0</v>
      </c>
    </row>
    <row r="173" ht="38.25" customHeight="1"/>
    <row r="177" ht="37.5" customHeight="1"/>
  </sheetData>
  <sheetProtection password="CAF5" sheet="1" formatCells="0" formatColumns="0" formatRows="0"/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Header>&amp;C&amp;A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3"/>
  <sheetViews>
    <sheetView view="pageBreakPreview" zoomScaleSheetLayoutView="100" zoomScalePageLayoutView="0" workbookViewId="0" topLeftCell="A3">
      <selection activeCell="F13" sqref="F13"/>
    </sheetView>
  </sheetViews>
  <sheetFormatPr defaultColWidth="9.140625" defaultRowHeight="12.75" outlineLevelRow="2"/>
  <cols>
    <col min="1" max="1" width="8.7109375" style="107" customWidth="1"/>
    <col min="2" max="2" width="30.7109375" style="278" customWidth="1"/>
    <col min="3" max="3" width="6.7109375" style="246" customWidth="1"/>
    <col min="4" max="4" width="10.7109375" style="360" customWidth="1"/>
    <col min="5" max="5" width="1.7109375" style="360" customWidth="1"/>
    <col min="6" max="6" width="11.7109375" style="361" customWidth="1"/>
    <col min="7" max="7" width="1.7109375" style="280" customWidth="1"/>
    <col min="8" max="8" width="16.140625" style="281" customWidth="1"/>
    <col min="9" max="9" width="1.57421875" style="107" customWidth="1"/>
    <col min="10" max="16384" width="9.140625" style="107" customWidth="1"/>
  </cols>
  <sheetData>
    <row r="1" spans="4:5" ht="11.25">
      <c r="D1" s="279"/>
      <c r="E1" s="279"/>
    </row>
    <row r="2" spans="1:8" s="286" customFormat="1" ht="11.25">
      <c r="A2" s="26" t="s">
        <v>81</v>
      </c>
      <c r="B2" s="80"/>
      <c r="C2" s="282"/>
      <c r="D2" s="283"/>
      <c r="E2" s="283"/>
      <c r="F2" s="362"/>
      <c r="G2" s="284"/>
      <c r="H2" s="285"/>
    </row>
    <row r="3" spans="1:8" ht="11.25">
      <c r="A3" s="19"/>
      <c r="B3" s="80"/>
      <c r="C3" s="282"/>
      <c r="D3" s="283"/>
      <c r="E3" s="283"/>
      <c r="F3" s="362"/>
      <c r="G3" s="284"/>
      <c r="H3" s="285"/>
    </row>
    <row r="4" spans="1:8" ht="26.25" customHeight="1" thickBot="1">
      <c r="A4" s="19"/>
      <c r="B4" s="80"/>
      <c r="C4" s="282"/>
      <c r="D4" s="283"/>
      <c r="E4" s="283"/>
      <c r="F4" s="362"/>
      <c r="G4" s="284"/>
      <c r="H4" s="285"/>
    </row>
    <row r="5" spans="1:8" s="286" customFormat="1" ht="23.25" thickBot="1">
      <c r="A5" s="287" t="s">
        <v>31</v>
      </c>
      <c r="B5" s="287" t="s">
        <v>29</v>
      </c>
      <c r="C5" s="288" t="s">
        <v>30</v>
      </c>
      <c r="D5" s="289" t="s">
        <v>86</v>
      </c>
      <c r="E5" s="289"/>
      <c r="F5" s="363" t="s">
        <v>80</v>
      </c>
      <c r="G5" s="290"/>
      <c r="H5" s="291" t="s">
        <v>87</v>
      </c>
    </row>
    <row r="6" spans="1:8" s="286" customFormat="1" ht="11.25">
      <c r="A6" s="292"/>
      <c r="B6" s="292"/>
      <c r="C6" s="293"/>
      <c r="D6" s="294"/>
      <c r="E6" s="294"/>
      <c r="F6" s="364"/>
      <c r="G6" s="295"/>
      <c r="H6" s="296"/>
    </row>
    <row r="7" spans="1:8" s="286" customFormat="1" ht="11.25">
      <c r="A7" s="444" t="s">
        <v>10</v>
      </c>
      <c r="B7" s="444"/>
      <c r="C7" s="297"/>
      <c r="D7" s="298"/>
      <c r="E7" s="298"/>
      <c r="F7" s="365"/>
      <c r="G7" s="299"/>
      <c r="H7" s="300"/>
    </row>
    <row r="8" spans="1:8" s="286" customFormat="1" ht="11.25">
      <c r="A8" s="301"/>
      <c r="B8" s="91"/>
      <c r="C8" s="302"/>
      <c r="D8" s="303"/>
      <c r="E8" s="303"/>
      <c r="F8" s="366"/>
      <c r="G8" s="304"/>
      <c r="H8" s="300"/>
    </row>
    <row r="9" spans="1:8" ht="33.75" outlineLevel="1">
      <c r="A9" s="90" t="s">
        <v>54</v>
      </c>
      <c r="B9" s="91" t="s">
        <v>32</v>
      </c>
      <c r="C9" s="92" t="s">
        <v>53</v>
      </c>
      <c r="D9" s="305">
        <v>0.31</v>
      </c>
      <c r="E9" s="306"/>
      <c r="F9" s="367"/>
      <c r="G9" s="308"/>
      <c r="H9" s="307">
        <f>F9*D9</f>
        <v>0</v>
      </c>
    </row>
    <row r="10" spans="1:8" ht="11.25" outlineLevel="1">
      <c r="A10" s="90"/>
      <c r="B10" s="91"/>
      <c r="C10" s="92"/>
      <c r="D10" s="305"/>
      <c r="E10" s="228"/>
      <c r="F10" s="368"/>
      <c r="G10" s="308"/>
      <c r="H10" s="308"/>
    </row>
    <row r="11" spans="1:8" ht="33.75" outlineLevel="1">
      <c r="A11" s="90" t="s">
        <v>55</v>
      </c>
      <c r="B11" s="91" t="s">
        <v>59</v>
      </c>
      <c r="C11" s="92" t="s">
        <v>92</v>
      </c>
      <c r="D11" s="228">
        <v>15</v>
      </c>
      <c r="E11" s="228"/>
      <c r="F11" s="367"/>
      <c r="G11" s="308"/>
      <c r="H11" s="307">
        <f>F11*D11</f>
        <v>0</v>
      </c>
    </row>
    <row r="12" spans="1:8" ht="11.25" outlineLevel="1">
      <c r="A12" s="90"/>
      <c r="B12" s="91"/>
      <c r="C12" s="92"/>
      <c r="D12" s="283"/>
      <c r="E12" s="283"/>
      <c r="F12" s="368"/>
      <c r="G12" s="308"/>
      <c r="H12" s="308"/>
    </row>
    <row r="13" spans="1:8" ht="22.5" outlineLevel="1">
      <c r="A13" s="309" t="s">
        <v>8</v>
      </c>
      <c r="B13" s="310" t="s">
        <v>9</v>
      </c>
      <c r="C13" s="311" t="s">
        <v>92</v>
      </c>
      <c r="D13" s="312">
        <v>40</v>
      </c>
      <c r="E13" s="312"/>
      <c r="F13" s="369"/>
      <c r="G13" s="314"/>
      <c r="H13" s="313">
        <f>F13*D13</f>
        <v>0</v>
      </c>
    </row>
    <row r="14" spans="1:8" ht="11.25" outlineLevel="1">
      <c r="A14" s="315"/>
      <c r="B14" s="316"/>
      <c r="C14" s="317"/>
      <c r="D14" s="318"/>
      <c r="E14" s="318"/>
      <c r="F14" s="370"/>
      <c r="G14" s="319"/>
      <c r="H14" s="319"/>
    </row>
    <row r="15" spans="1:8" ht="11.25" outlineLevel="1">
      <c r="A15" s="315"/>
      <c r="B15" s="316"/>
      <c r="C15" s="317"/>
      <c r="D15" s="318"/>
      <c r="E15" s="318"/>
      <c r="F15" s="365"/>
      <c r="G15" s="299"/>
      <c r="H15" s="308"/>
    </row>
    <row r="16" spans="1:8" ht="11.25" outlineLevel="1">
      <c r="A16" s="442" t="s">
        <v>755</v>
      </c>
      <c r="B16" s="442"/>
      <c r="C16" s="297"/>
      <c r="D16" s="321"/>
      <c r="E16" s="321"/>
      <c r="F16" s="365"/>
      <c r="G16" s="299"/>
      <c r="H16" s="308"/>
    </row>
    <row r="17" spans="1:8" ht="11.25" outlineLevel="1">
      <c r="A17" s="320"/>
      <c r="B17" s="320"/>
      <c r="C17" s="297"/>
      <c r="D17" s="321"/>
      <c r="E17" s="321"/>
      <c r="F17" s="365"/>
      <c r="G17" s="299"/>
      <c r="H17" s="308"/>
    </row>
    <row r="18" spans="1:8" ht="11.25" outlineLevel="1">
      <c r="A18" s="443" t="s">
        <v>756</v>
      </c>
      <c r="B18" s="443"/>
      <c r="C18" s="443"/>
      <c r="D18" s="443"/>
      <c r="E18" s="443"/>
      <c r="F18" s="371"/>
      <c r="G18" s="322"/>
      <c r="H18" s="93"/>
    </row>
    <row r="19" spans="1:8" ht="11.25" outlineLevel="1">
      <c r="A19" s="323"/>
      <c r="B19" s="323"/>
      <c r="C19" s="324"/>
      <c r="D19" s="325"/>
      <c r="E19" s="325"/>
      <c r="F19" s="372"/>
      <c r="G19" s="326"/>
      <c r="H19" s="327"/>
    </row>
    <row r="20" spans="1:8" ht="33.75" outlineLevel="1">
      <c r="A20" s="315" t="s">
        <v>215</v>
      </c>
      <c r="B20" s="316" t="s">
        <v>216</v>
      </c>
      <c r="C20" s="317" t="s">
        <v>93</v>
      </c>
      <c r="D20" s="318">
        <v>15</v>
      </c>
      <c r="E20" s="318"/>
      <c r="F20" s="373"/>
      <c r="G20" s="329"/>
      <c r="H20" s="328">
        <f>F20*D20</f>
        <v>0</v>
      </c>
    </row>
    <row r="21" spans="1:8" ht="11.25" outlineLevel="1">
      <c r="A21" s="320"/>
      <c r="B21" s="320"/>
      <c r="C21" s="330"/>
      <c r="D21" s="321"/>
      <c r="E21" s="321"/>
      <c r="F21" s="374"/>
      <c r="G21" s="331"/>
      <c r="H21" s="329"/>
    </row>
    <row r="22" spans="1:8" ht="22.5" outlineLevel="1">
      <c r="A22" s="315" t="s">
        <v>217</v>
      </c>
      <c r="B22" s="316" t="s">
        <v>218</v>
      </c>
      <c r="C22" s="317" t="s">
        <v>92</v>
      </c>
      <c r="D22" s="318">
        <v>1</v>
      </c>
      <c r="E22" s="318"/>
      <c r="F22" s="373"/>
      <c r="G22" s="329"/>
      <c r="H22" s="328">
        <f>F22*D22</f>
        <v>0</v>
      </c>
    </row>
    <row r="23" spans="1:8" ht="11.25" outlineLevel="1">
      <c r="A23" s="315"/>
      <c r="B23" s="316"/>
      <c r="C23" s="330"/>
      <c r="D23" s="321"/>
      <c r="E23" s="321"/>
      <c r="F23" s="374"/>
      <c r="G23" s="331"/>
      <c r="H23" s="329"/>
    </row>
    <row r="24" spans="1:8" ht="22.5" hidden="1" outlineLevel="1">
      <c r="A24" s="315" t="s">
        <v>219</v>
      </c>
      <c r="B24" s="316" t="s">
        <v>220</v>
      </c>
      <c r="C24" s="317" t="s">
        <v>92</v>
      </c>
      <c r="D24" s="318">
        <v>0</v>
      </c>
      <c r="E24" s="318"/>
      <c r="F24" s="373"/>
      <c r="G24" s="329"/>
      <c r="H24" s="328">
        <f>F24*D24</f>
        <v>0</v>
      </c>
    </row>
    <row r="25" spans="1:8" ht="11.25" hidden="1" outlineLevel="1">
      <c r="A25" s="320"/>
      <c r="B25" s="320"/>
      <c r="C25" s="330"/>
      <c r="D25" s="321"/>
      <c r="E25" s="321"/>
      <c r="F25" s="374"/>
      <c r="G25" s="331"/>
      <c r="H25" s="329"/>
    </row>
    <row r="26" spans="1:8" ht="33.75" outlineLevel="1">
      <c r="A26" s="315" t="s">
        <v>221</v>
      </c>
      <c r="B26" s="316" t="s">
        <v>222</v>
      </c>
      <c r="C26" s="317" t="s">
        <v>92</v>
      </c>
      <c r="D26" s="318">
        <v>1</v>
      </c>
      <c r="E26" s="318"/>
      <c r="F26" s="373"/>
      <c r="G26" s="329"/>
      <c r="H26" s="328">
        <f>F26*D26</f>
        <v>0</v>
      </c>
    </row>
    <row r="27" spans="1:8" ht="11.25" outlineLevel="1">
      <c r="A27" s="323"/>
      <c r="B27" s="323"/>
      <c r="C27" s="332"/>
      <c r="D27" s="325"/>
      <c r="E27" s="325"/>
      <c r="F27" s="375"/>
      <c r="G27" s="333"/>
      <c r="H27" s="334"/>
    </row>
    <row r="28" spans="1:8" ht="33.75" hidden="1" outlineLevel="1">
      <c r="A28" s="335" t="s">
        <v>223</v>
      </c>
      <c r="B28" s="336" t="s">
        <v>224</v>
      </c>
      <c r="C28" s="337" t="s">
        <v>92</v>
      </c>
      <c r="D28" s="338">
        <v>0</v>
      </c>
      <c r="E28" s="338"/>
      <c r="F28" s="376"/>
      <c r="G28" s="334"/>
      <c r="H28" s="339">
        <f>F28*D28</f>
        <v>0</v>
      </c>
    </row>
    <row r="29" spans="1:8" ht="11.25" hidden="1" outlineLevel="1">
      <c r="A29" s="335"/>
      <c r="B29" s="336"/>
      <c r="C29" s="337"/>
      <c r="D29" s="338"/>
      <c r="E29" s="338"/>
      <c r="F29" s="377"/>
      <c r="G29" s="334"/>
      <c r="H29" s="340"/>
    </row>
    <row r="30" spans="1:8" ht="33.75" hidden="1" outlineLevel="1">
      <c r="A30" s="251" t="s">
        <v>227</v>
      </c>
      <c r="B30" s="341" t="s">
        <v>228</v>
      </c>
      <c r="C30" s="119" t="s">
        <v>91</v>
      </c>
      <c r="D30" s="342">
        <v>0</v>
      </c>
      <c r="E30" s="343"/>
      <c r="F30" s="378"/>
      <c r="G30" s="345"/>
      <c r="H30" s="344">
        <f>D30*F30</f>
        <v>0</v>
      </c>
    </row>
    <row r="31" spans="1:8" ht="11.25" hidden="1" outlineLevel="1">
      <c r="A31" s="346"/>
      <c r="B31" s="346"/>
      <c r="C31" s="346"/>
      <c r="D31" s="346"/>
      <c r="E31" s="346"/>
      <c r="F31" s="379"/>
      <c r="G31" s="347"/>
      <c r="H31" s="347"/>
    </row>
    <row r="32" spans="1:8" ht="11.25" outlineLevel="1">
      <c r="A32" s="445" t="s">
        <v>757</v>
      </c>
      <c r="B32" s="445"/>
      <c r="C32" s="445"/>
      <c r="D32" s="445"/>
      <c r="E32" s="348"/>
      <c r="F32" s="368"/>
      <c r="G32" s="308"/>
      <c r="H32" s="308"/>
    </row>
    <row r="33" spans="1:8" ht="11.25" outlineLevel="1">
      <c r="A33" s="315"/>
      <c r="B33" s="316"/>
      <c r="C33" s="317"/>
      <c r="D33" s="318"/>
      <c r="E33" s="318"/>
      <c r="F33" s="368"/>
      <c r="G33" s="308"/>
      <c r="H33" s="308"/>
    </row>
    <row r="34" spans="1:8" ht="22.5" outlineLevel="1">
      <c r="A34" s="315" t="s">
        <v>42</v>
      </c>
      <c r="B34" s="316" t="s">
        <v>43</v>
      </c>
      <c r="C34" s="317" t="s">
        <v>92</v>
      </c>
      <c r="D34" s="318">
        <v>5</v>
      </c>
      <c r="E34" s="318"/>
      <c r="F34" s="380"/>
      <c r="G34" s="319"/>
      <c r="H34" s="349">
        <f>F34*D34</f>
        <v>0</v>
      </c>
    </row>
    <row r="35" spans="1:8" ht="11.25" outlineLevel="1">
      <c r="A35" s="335"/>
      <c r="B35" s="336"/>
      <c r="C35" s="337"/>
      <c r="D35" s="338"/>
      <c r="E35" s="338"/>
      <c r="F35" s="381"/>
      <c r="G35" s="351"/>
      <c r="H35" s="350"/>
    </row>
    <row r="36" spans="1:8" ht="22.5" hidden="1" outlineLevel="1">
      <c r="A36" s="335" t="s">
        <v>126</v>
      </c>
      <c r="B36" s="336" t="s">
        <v>127</v>
      </c>
      <c r="C36" s="337" t="s">
        <v>92</v>
      </c>
      <c r="D36" s="338">
        <v>0</v>
      </c>
      <c r="E36" s="338"/>
      <c r="F36" s="376"/>
      <c r="G36" s="334"/>
      <c r="H36" s="339">
        <f>F36*D36</f>
        <v>0</v>
      </c>
    </row>
    <row r="37" spans="1:8" ht="11.25" hidden="1" outlineLevel="1">
      <c r="A37" s="335"/>
      <c r="B37" s="336"/>
      <c r="C37" s="337"/>
      <c r="D37" s="338"/>
      <c r="E37" s="338"/>
      <c r="F37" s="377"/>
      <c r="G37" s="334"/>
      <c r="H37" s="340"/>
    </row>
    <row r="38" spans="1:8" ht="15.75" customHeight="1" hidden="1" outlineLevel="1">
      <c r="A38" s="335" t="s">
        <v>213</v>
      </c>
      <c r="B38" s="336" t="s">
        <v>214</v>
      </c>
      <c r="C38" s="337" t="s">
        <v>758</v>
      </c>
      <c r="D38" s="338">
        <v>0</v>
      </c>
      <c r="E38" s="338"/>
      <c r="F38" s="376"/>
      <c r="G38" s="334"/>
      <c r="H38" s="339">
        <f>F38*D38</f>
        <v>0</v>
      </c>
    </row>
    <row r="39" spans="1:8" ht="11.25" hidden="1" outlineLevel="1">
      <c r="A39" s="335"/>
      <c r="B39" s="336"/>
      <c r="C39" s="337"/>
      <c r="D39" s="338"/>
      <c r="E39" s="338"/>
      <c r="F39" s="377"/>
      <c r="G39" s="334"/>
      <c r="H39" s="340"/>
    </row>
    <row r="40" spans="1:8" ht="22.5" outlineLevel="1">
      <c r="A40" s="315" t="s">
        <v>131</v>
      </c>
      <c r="B40" s="316" t="s">
        <v>268</v>
      </c>
      <c r="C40" s="317" t="s">
        <v>759</v>
      </c>
      <c r="D40" s="318">
        <v>22</v>
      </c>
      <c r="E40" s="318"/>
      <c r="F40" s="373"/>
      <c r="G40" s="329"/>
      <c r="H40" s="328">
        <f>F40*D40</f>
        <v>0</v>
      </c>
    </row>
    <row r="41" spans="1:8" ht="11.25" outlineLevel="1">
      <c r="A41" s="335"/>
      <c r="B41" s="336"/>
      <c r="C41" s="337"/>
      <c r="D41" s="338"/>
      <c r="E41" s="338"/>
      <c r="F41" s="377"/>
      <c r="G41" s="334"/>
      <c r="H41" s="340"/>
    </row>
    <row r="42" spans="1:8" ht="11.25" hidden="1" outlineLevel="1">
      <c r="A42" s="335" t="s">
        <v>225</v>
      </c>
      <c r="B42" s="336" t="s">
        <v>226</v>
      </c>
      <c r="C42" s="337" t="s">
        <v>92</v>
      </c>
      <c r="D42" s="338">
        <v>0</v>
      </c>
      <c r="E42" s="338"/>
      <c r="F42" s="376"/>
      <c r="G42" s="334"/>
      <c r="H42" s="339">
        <f>F42*D42</f>
        <v>0</v>
      </c>
    </row>
    <row r="43" spans="1:8" ht="11.25" hidden="1" outlineLevel="1">
      <c r="A43" s="335"/>
      <c r="B43" s="336"/>
      <c r="C43" s="337"/>
      <c r="D43" s="338"/>
      <c r="E43" s="338"/>
      <c r="F43" s="382"/>
      <c r="G43" s="327"/>
      <c r="H43" s="327"/>
    </row>
    <row r="44" spans="1:8" ht="11.25" outlineLevel="1">
      <c r="A44" s="352" t="s">
        <v>760</v>
      </c>
      <c r="B44" s="320"/>
      <c r="C44" s="353"/>
      <c r="D44" s="354"/>
      <c r="E44" s="354"/>
      <c r="F44" s="368"/>
      <c r="G44" s="308"/>
      <c r="H44" s="308"/>
    </row>
    <row r="45" spans="1:8" ht="11.25" outlineLevel="1">
      <c r="A45" s="315"/>
      <c r="B45" s="316"/>
      <c r="C45" s="317"/>
      <c r="D45" s="318"/>
      <c r="E45" s="318"/>
      <c r="F45" s="368"/>
      <c r="G45" s="308"/>
      <c r="H45" s="308"/>
    </row>
    <row r="46" spans="1:8" ht="22.5" outlineLevel="1">
      <c r="A46" s="315" t="s">
        <v>1</v>
      </c>
      <c r="B46" s="316" t="s">
        <v>2</v>
      </c>
      <c r="C46" s="317" t="s">
        <v>761</v>
      </c>
      <c r="D46" s="318">
        <v>2800</v>
      </c>
      <c r="E46" s="318"/>
      <c r="F46" s="380"/>
      <c r="G46" s="319"/>
      <c r="H46" s="349">
        <f>D46*F46</f>
        <v>0</v>
      </c>
    </row>
    <row r="47" spans="1:8" ht="11.25" outlineLevel="1">
      <c r="A47" s="335"/>
      <c r="B47" s="336"/>
      <c r="C47" s="337"/>
      <c r="D47" s="338"/>
      <c r="E47" s="338"/>
      <c r="F47" s="383"/>
      <c r="G47" s="351"/>
      <c r="H47" s="351"/>
    </row>
    <row r="48" spans="1:8" ht="22.5" outlineLevel="1">
      <c r="A48" s="315" t="s">
        <v>269</v>
      </c>
      <c r="B48" s="316" t="s">
        <v>270</v>
      </c>
      <c r="C48" s="317" t="s">
        <v>761</v>
      </c>
      <c r="D48" s="318">
        <v>1860</v>
      </c>
      <c r="E48" s="318"/>
      <c r="F48" s="380"/>
      <c r="G48" s="319"/>
      <c r="H48" s="349">
        <f>D48*F48</f>
        <v>0</v>
      </c>
    </row>
    <row r="49" spans="1:8" ht="11.25" outlineLevel="1">
      <c r="A49" s="335"/>
      <c r="B49" s="336"/>
      <c r="C49" s="337"/>
      <c r="D49" s="338"/>
      <c r="E49" s="338"/>
      <c r="F49" s="383"/>
      <c r="G49" s="351"/>
      <c r="H49" s="351"/>
    </row>
    <row r="50" spans="1:8" ht="29.25" customHeight="1" outlineLevel="1">
      <c r="A50" s="315" t="s">
        <v>25</v>
      </c>
      <c r="B50" s="316" t="s">
        <v>26</v>
      </c>
      <c r="C50" s="317" t="s">
        <v>759</v>
      </c>
      <c r="D50" s="318">
        <v>325</v>
      </c>
      <c r="E50" s="318"/>
      <c r="F50" s="380"/>
      <c r="G50" s="319"/>
      <c r="H50" s="349">
        <f>D50*F50</f>
        <v>0</v>
      </c>
    </row>
    <row r="51" spans="1:8" ht="11.25" outlineLevel="1">
      <c r="A51" s="335"/>
      <c r="B51" s="336"/>
      <c r="C51" s="337"/>
      <c r="D51" s="338"/>
      <c r="E51" s="338"/>
      <c r="F51" s="381"/>
      <c r="G51" s="351"/>
      <c r="H51" s="350"/>
    </row>
    <row r="52" spans="1:8" ht="22.5" outlineLevel="1">
      <c r="A52" s="315" t="s">
        <v>232</v>
      </c>
      <c r="B52" s="316" t="s">
        <v>233</v>
      </c>
      <c r="C52" s="317" t="s">
        <v>759</v>
      </c>
      <c r="D52" s="318">
        <v>1240</v>
      </c>
      <c r="E52" s="318"/>
      <c r="F52" s="373"/>
      <c r="G52" s="329"/>
      <c r="H52" s="328">
        <f>D52*F52</f>
        <v>0</v>
      </c>
    </row>
    <row r="53" spans="1:8" ht="11.25" outlineLevel="1">
      <c r="A53" s="315"/>
      <c r="B53" s="316"/>
      <c r="C53" s="317"/>
      <c r="D53" s="318"/>
      <c r="E53" s="318"/>
      <c r="F53" s="384"/>
      <c r="G53" s="329"/>
      <c r="H53" s="329"/>
    </row>
    <row r="54" spans="1:8" ht="11.25" outlineLevel="1">
      <c r="A54" s="442" t="s">
        <v>762</v>
      </c>
      <c r="B54" s="442"/>
      <c r="C54" s="442"/>
      <c r="D54" s="442"/>
      <c r="E54" s="320"/>
      <c r="F54" s="368"/>
      <c r="G54" s="308"/>
      <c r="H54" s="308"/>
    </row>
    <row r="55" spans="1:8" ht="11.25" outlineLevel="1">
      <c r="A55" s="315"/>
      <c r="B55" s="316"/>
      <c r="C55" s="317"/>
      <c r="D55" s="318"/>
      <c r="E55" s="318"/>
      <c r="F55" s="368"/>
      <c r="G55" s="308"/>
      <c r="H55" s="308"/>
    </row>
    <row r="56" spans="1:8" ht="22.5" outlineLevel="1">
      <c r="A56" s="315" t="s">
        <v>67</v>
      </c>
      <c r="B56" s="316" t="s">
        <v>112</v>
      </c>
      <c r="C56" s="317" t="s">
        <v>763</v>
      </c>
      <c r="D56" s="318">
        <v>11</v>
      </c>
      <c r="E56" s="318"/>
      <c r="F56" s="380"/>
      <c r="G56" s="319"/>
      <c r="H56" s="349">
        <f>F56*D56</f>
        <v>0</v>
      </c>
    </row>
    <row r="57" spans="1:8" ht="11.25" outlineLevel="1">
      <c r="A57" s="335"/>
      <c r="B57" s="336"/>
      <c r="C57" s="337"/>
      <c r="D57" s="338"/>
      <c r="E57" s="338"/>
      <c r="F57" s="383"/>
      <c r="G57" s="351"/>
      <c r="H57" s="351"/>
    </row>
    <row r="58" spans="1:8" ht="11.25" outlineLevel="1">
      <c r="A58" s="335"/>
      <c r="B58" s="336"/>
      <c r="C58" s="337"/>
      <c r="D58" s="338"/>
      <c r="E58" s="338"/>
      <c r="F58" s="383"/>
      <c r="G58" s="351"/>
      <c r="H58" s="351"/>
    </row>
    <row r="59" spans="1:8" ht="11.25" outlineLevel="1">
      <c r="A59" s="442" t="s">
        <v>764</v>
      </c>
      <c r="B59" s="442"/>
      <c r="C59" s="442"/>
      <c r="D59" s="442"/>
      <c r="E59" s="318"/>
      <c r="F59" s="370"/>
      <c r="G59" s="319"/>
      <c r="H59" s="319"/>
    </row>
    <row r="60" spans="1:8" ht="11.25" outlineLevel="1">
      <c r="A60" s="442" t="s">
        <v>765</v>
      </c>
      <c r="B60" s="442"/>
      <c r="C60" s="442"/>
      <c r="D60" s="442"/>
      <c r="E60" s="318"/>
      <c r="F60" s="370"/>
      <c r="G60" s="319"/>
      <c r="H60" s="319"/>
    </row>
    <row r="61" spans="1:8" ht="11.25" outlineLevel="1">
      <c r="A61" s="320"/>
      <c r="B61" s="320"/>
      <c r="C61" s="320"/>
      <c r="D61" s="320"/>
      <c r="E61" s="318"/>
      <c r="F61" s="370"/>
      <c r="G61" s="319"/>
      <c r="H61" s="319"/>
    </row>
    <row r="62" spans="1:8" ht="67.5" outlineLevel="1">
      <c r="A62" s="315" t="s">
        <v>192</v>
      </c>
      <c r="B62" s="316" t="s">
        <v>766</v>
      </c>
      <c r="C62" s="317" t="s">
        <v>193</v>
      </c>
      <c r="D62" s="318">
        <v>1</v>
      </c>
      <c r="E62" s="318"/>
      <c r="F62" s="373"/>
      <c r="G62" s="329"/>
      <c r="H62" s="328">
        <f>F62*D62</f>
        <v>0</v>
      </c>
    </row>
    <row r="63" spans="1:8" ht="12" outlineLevel="1" thickBot="1">
      <c r="A63" s="315"/>
      <c r="B63" s="316"/>
      <c r="C63" s="317"/>
      <c r="D63" s="318"/>
      <c r="E63" s="318"/>
      <c r="F63" s="370"/>
      <c r="G63" s="319"/>
      <c r="H63" s="319"/>
    </row>
    <row r="64" spans="1:8" ht="12" outlineLevel="1" thickBot="1">
      <c r="A64" s="19"/>
      <c r="B64" s="355"/>
      <c r="C64" s="356"/>
      <c r="D64" s="357"/>
      <c r="E64" s="357"/>
      <c r="F64" s="385" t="s">
        <v>14</v>
      </c>
      <c r="G64" s="358"/>
      <c r="H64" s="359">
        <f>SUM(H9:H63)</f>
        <v>0</v>
      </c>
    </row>
    <row r="65" ht="11.25" outlineLevel="1"/>
    <row r="66" ht="11.25" outlineLevel="1"/>
    <row r="67" ht="32.25" customHeight="1" outlineLevel="2"/>
    <row r="68" ht="11.25" outlineLevel="2"/>
    <row r="69" ht="11.25" outlineLevel="2"/>
    <row r="70" ht="11.25" outlineLevel="2"/>
    <row r="71" ht="11.25" outlineLevel="2"/>
    <row r="72" ht="11.25" outlineLevel="2"/>
    <row r="73" ht="11.25" outlineLevel="2"/>
    <row r="74" ht="11.25" outlineLevel="2"/>
    <row r="75" ht="11.25" outlineLevel="2"/>
    <row r="76" ht="11.25" outlineLevel="2"/>
    <row r="77" ht="37.5" customHeight="1" outlineLevel="2"/>
    <row r="78" ht="11.25" outlineLevel="2"/>
    <row r="79" ht="11.25" outlineLevel="2"/>
    <row r="80" ht="11.25" outlineLevel="2"/>
    <row r="81" ht="11.25" outlineLevel="2"/>
    <row r="82" ht="11.25" outlineLevel="2"/>
    <row r="83" ht="11.25" outlineLevel="2"/>
    <row r="84" ht="11.25" outlineLevel="2"/>
    <row r="85" ht="11.25" outlineLevel="2"/>
    <row r="86" ht="11.25" outlineLevel="2"/>
    <row r="87" ht="11.25" outlineLevel="2"/>
    <row r="88" ht="11.25" outlineLevel="2"/>
    <row r="89" ht="11.25" outlineLevel="2"/>
    <row r="90" ht="11.25" outlineLevel="2"/>
    <row r="91" ht="11.25" outlineLevel="2"/>
    <row r="92" ht="11.25" outlineLevel="2"/>
    <row r="93" ht="11.25" outlineLevel="2"/>
    <row r="94" ht="11.25" outlineLevel="1"/>
    <row r="96" ht="11.25" outlineLevel="1"/>
    <row r="97" ht="11.25" outlineLevel="1"/>
    <row r="98" ht="11.25" outlineLevel="2"/>
    <row r="99" ht="11.25" outlineLevel="2"/>
    <row r="100" ht="11.25" outlineLevel="2"/>
    <row r="101" ht="11.25" outlineLevel="2"/>
    <row r="102" ht="11.25" outlineLevel="2"/>
    <row r="103" ht="11.25" outlineLevel="2"/>
    <row r="104" ht="13.5" customHeight="1" outlineLevel="2"/>
    <row r="105" ht="11.25" outlineLevel="2"/>
    <row r="106" ht="13.5" customHeight="1" outlineLevel="2"/>
    <row r="107" ht="11.25" outlineLevel="2"/>
    <row r="108" ht="13.5" customHeight="1" outlineLevel="2"/>
    <row r="109" ht="11.25" outlineLevel="2"/>
    <row r="110" ht="11.25" outlineLevel="2"/>
    <row r="111" ht="11.25" outlineLevel="2"/>
    <row r="112" ht="13.5" customHeight="1" outlineLevel="2"/>
    <row r="113" ht="11.25" outlineLevel="2"/>
    <row r="114" ht="11.25" outlineLevel="2"/>
    <row r="115" ht="11.25" outlineLevel="2"/>
    <row r="116" ht="11.25" outlineLevel="2"/>
    <row r="117" ht="11.25" outlineLevel="2"/>
    <row r="118" ht="11.25" outlineLevel="2"/>
    <row r="119" ht="11.25" outlineLevel="2"/>
    <row r="120" ht="11.25" outlineLevel="2"/>
    <row r="121" ht="11.25" outlineLevel="2"/>
    <row r="122" ht="11.25" outlineLevel="2"/>
    <row r="123" ht="11.25" outlineLevel="2"/>
    <row r="124" ht="11.25" outlineLevel="2"/>
    <row r="125" ht="11.25" outlineLevel="2"/>
    <row r="126" ht="11.25" outlineLevel="1"/>
    <row r="127" ht="12.75" customHeight="1" outlineLevel="1"/>
    <row r="129" ht="11.25" outlineLevel="1"/>
    <row r="130" ht="11.25" outlineLevel="1"/>
    <row r="131" spans="1:9" s="286" customFormat="1" ht="11.25" outlineLevel="2">
      <c r="A131" s="107"/>
      <c r="B131" s="278"/>
      <c r="C131" s="246"/>
      <c r="D131" s="360"/>
      <c r="E131" s="360"/>
      <c r="F131" s="361"/>
      <c r="G131" s="280"/>
      <c r="H131" s="281"/>
      <c r="I131" s="107"/>
    </row>
    <row r="132" ht="11.25" outlineLevel="2"/>
    <row r="133" ht="11.25" outlineLevel="2"/>
    <row r="134" ht="11.25" outlineLevel="2"/>
    <row r="135" ht="11.25" outlineLevel="2"/>
    <row r="136" ht="11.25" outlineLevel="2"/>
    <row r="137" ht="11.25" outlineLevel="2"/>
    <row r="138" ht="11.25" outlineLevel="2"/>
    <row r="139" ht="11.25" outlineLevel="2"/>
    <row r="140" ht="11.25" outlineLevel="2"/>
    <row r="141" ht="11.25" outlineLevel="2"/>
    <row r="142" ht="11.25" outlineLevel="2"/>
    <row r="143" ht="11.25" outlineLevel="2"/>
    <row r="144" ht="11.25" outlineLevel="2"/>
    <row r="145" ht="11.25" outlineLevel="2"/>
    <row r="146" ht="11.25" outlineLevel="2"/>
    <row r="147" ht="11.25" outlineLevel="2"/>
    <row r="148" ht="11.25" outlineLevel="2"/>
    <row r="149" ht="11.25" outlineLevel="2"/>
    <row r="150" ht="11.25" outlineLevel="2"/>
    <row r="151" ht="11.25" outlineLevel="2"/>
    <row r="152" ht="11.25" outlineLevel="2"/>
    <row r="153" ht="38.25" customHeight="1" outlineLevel="2"/>
    <row r="154" ht="11.25" outlineLevel="2"/>
    <row r="155" ht="38.25" customHeight="1" outlineLevel="2"/>
    <row r="156" ht="11.25" outlineLevel="2"/>
    <row r="157" ht="38.25" customHeight="1" outlineLevel="2"/>
    <row r="158" ht="11.25" outlineLevel="2"/>
    <row r="159" ht="27" customHeight="1" outlineLevel="2"/>
    <row r="160" ht="11.25" outlineLevel="2"/>
    <row r="161" ht="11.25" outlineLevel="2"/>
    <row r="162" ht="11.25" outlineLevel="2"/>
    <row r="163" ht="11.25" outlineLevel="2"/>
    <row r="164" ht="11.25" outlineLevel="2"/>
    <row r="165" ht="11.25" outlineLevel="2"/>
    <row r="166" ht="11.25" outlineLevel="2"/>
    <row r="167" ht="24.75" customHeight="1" outlineLevel="2"/>
    <row r="168" ht="11.25" outlineLevel="2"/>
    <row r="169" ht="11.25" outlineLevel="2"/>
    <row r="170" ht="11.25" outlineLevel="2"/>
    <row r="171" ht="25.5" customHeight="1" outlineLevel="2"/>
    <row r="172" ht="11.25" outlineLevel="2"/>
    <row r="173" ht="27.75" customHeight="1" outlineLevel="2"/>
    <row r="174" ht="11.25" outlineLevel="2"/>
    <row r="175" ht="27" customHeight="1" outlineLevel="2"/>
    <row r="176" ht="11.25" outlineLevel="2"/>
    <row r="177" ht="11.25" outlineLevel="2"/>
    <row r="178" ht="11.25" outlineLevel="2"/>
    <row r="179" ht="11.25" outlineLevel="2"/>
    <row r="180" ht="11.25" outlineLevel="2"/>
    <row r="181" ht="11.25" outlineLevel="2"/>
    <row r="182" ht="11.25" outlineLevel="2"/>
    <row r="183" ht="11.25" outlineLevel="2"/>
    <row r="184" ht="11.25" outlineLevel="2"/>
    <row r="185" ht="11.25" outlineLevel="2"/>
    <row r="186" ht="11.25" outlineLevel="2"/>
    <row r="187" ht="11.25" outlineLevel="2"/>
    <row r="188" ht="11.25" outlineLevel="2"/>
    <row r="189" ht="11.25" outlineLevel="2"/>
    <row r="190" ht="11.25" outlineLevel="1"/>
    <row r="192" ht="11.25" outlineLevel="1"/>
    <row r="193" ht="11.25" outlineLevel="1"/>
    <row r="194" ht="11.25" outlineLevel="2"/>
    <row r="195" ht="11.25" outlineLevel="2"/>
    <row r="196" ht="11.25" outlineLevel="2"/>
    <row r="197" ht="11.25" outlineLevel="2"/>
    <row r="198" ht="25.5" customHeight="1" outlineLevel="2"/>
    <row r="199" ht="11.25" outlineLevel="2"/>
    <row r="200" ht="25.5" customHeight="1" outlineLevel="2"/>
    <row r="201" ht="11.25" outlineLevel="2"/>
    <row r="202" ht="11.25" outlineLevel="2"/>
    <row r="203" ht="11.25" outlineLevel="2"/>
    <row r="204" ht="11.25" outlineLevel="2"/>
    <row r="205" ht="11.25" outlineLevel="2"/>
    <row r="206" ht="11.25" outlineLevel="2"/>
    <row r="207" ht="11.25" outlineLevel="2"/>
    <row r="208" ht="11.25" outlineLevel="2"/>
    <row r="209" ht="11.25" outlineLevel="2"/>
    <row r="210" ht="11.25" outlineLevel="2"/>
    <row r="211" ht="11.25" outlineLevel="2"/>
    <row r="212" ht="11.25" outlineLevel="2"/>
    <row r="213" ht="25.5" customHeight="1" outlineLevel="2"/>
    <row r="214" ht="11.25" outlineLevel="2"/>
    <row r="215" ht="11.25" outlineLevel="2"/>
    <row r="216" ht="11.25" outlineLevel="2"/>
    <row r="217" ht="11.25" outlineLevel="2"/>
    <row r="218" ht="11.25" outlineLevel="2"/>
    <row r="219" ht="11.25" outlineLevel="2"/>
    <row r="220" ht="11.25" outlineLevel="2"/>
    <row r="221" ht="11.25" outlineLevel="2"/>
    <row r="222" ht="11.25" outlineLevel="2"/>
    <row r="223" ht="11.25" outlineLevel="2"/>
    <row r="224" ht="11.25" outlineLevel="2"/>
    <row r="225" ht="11.25" outlineLevel="2"/>
    <row r="226" ht="11.25" outlineLevel="2"/>
    <row r="227" ht="11.25" outlineLevel="2"/>
    <row r="228" ht="11.25" outlineLevel="2"/>
    <row r="229" ht="11.25" outlineLevel="2"/>
    <row r="230" ht="11.25" outlineLevel="2"/>
    <row r="231" ht="11.25" outlineLevel="2"/>
    <row r="232" ht="11.25" outlineLevel="2"/>
    <row r="233" ht="11.25" outlineLevel="2"/>
    <row r="234" ht="11.25" outlineLevel="2"/>
    <row r="235" ht="11.25" outlineLevel="2"/>
    <row r="236" ht="11.25" outlineLevel="2"/>
    <row r="237" ht="26.25" customHeight="1" outlineLevel="2"/>
    <row r="238" ht="11.25" outlineLevel="2"/>
    <row r="239" ht="31.5" customHeight="1" outlineLevel="2"/>
    <row r="240" ht="11.25" outlineLevel="2"/>
    <row r="241" ht="11.25" outlineLevel="2"/>
    <row r="242" ht="11.25" outlineLevel="2"/>
    <row r="243" ht="11.25" outlineLevel="2"/>
    <row r="244" ht="11.25" outlineLevel="2"/>
    <row r="245" ht="11.25" outlineLevel="2"/>
    <row r="246" ht="11.25" outlineLevel="2"/>
    <row r="247" ht="11.25" outlineLevel="2"/>
    <row r="248" ht="11.25" outlineLevel="2"/>
    <row r="249" ht="11.25" outlineLevel="2"/>
    <row r="250" ht="11.25" outlineLevel="2"/>
    <row r="251" ht="11.25" outlineLevel="2"/>
    <row r="252" ht="11.25" outlineLevel="2"/>
    <row r="253" ht="11.25" outlineLevel="2"/>
    <row r="254" ht="11.25" outlineLevel="2"/>
    <row r="255" ht="11.25" outlineLevel="1"/>
    <row r="258" ht="11.25" outlineLevel="1"/>
    <row r="259" ht="11.25" outlineLevel="1"/>
    <row r="260" ht="41.25" customHeight="1" outlineLevel="2"/>
    <row r="261" ht="11.25" outlineLevel="2"/>
    <row r="262" ht="11.25" outlineLevel="2"/>
    <row r="263" ht="11.25" outlineLevel="2"/>
    <row r="264" ht="11.25" outlineLevel="2"/>
    <row r="265" ht="11.25" outlineLevel="2"/>
    <row r="266" ht="11.25" outlineLevel="2"/>
    <row r="267" ht="11.25" outlineLevel="2"/>
    <row r="268" ht="11.25" outlineLevel="2"/>
    <row r="269" ht="11.25" outlineLevel="2"/>
    <row r="270" ht="11.25" outlineLevel="2"/>
    <row r="271" ht="11.25" outlineLevel="2"/>
    <row r="272" ht="11.25" outlineLevel="2"/>
    <row r="273" ht="11.25" outlineLevel="2"/>
    <row r="274" ht="11.25" outlineLevel="2"/>
    <row r="275" ht="11.25" outlineLevel="2"/>
    <row r="276" ht="11.25" outlineLevel="2"/>
    <row r="277" ht="11.25" outlineLevel="1"/>
    <row r="279" ht="11.25" outlineLevel="1"/>
    <row r="280" ht="11.25" outlineLevel="1"/>
    <row r="281" ht="11.25" outlineLevel="2"/>
    <row r="282" ht="11.25" outlineLevel="2"/>
    <row r="283" ht="11.25" outlineLevel="2"/>
    <row r="284" ht="11.25" outlineLevel="2"/>
    <row r="285" ht="11.25" outlineLevel="2"/>
    <row r="286" ht="11.25" outlineLevel="2"/>
    <row r="287" ht="11.25" outlineLevel="2"/>
    <row r="288" ht="11.25" outlineLevel="2"/>
    <row r="289" ht="11.25" outlineLevel="2"/>
    <row r="290" ht="11.25" outlineLevel="2"/>
    <row r="291" ht="11.25" outlineLevel="2"/>
    <row r="292" ht="11.25" outlineLevel="2"/>
    <row r="293" ht="11.25" outlineLevel="2"/>
    <row r="294" ht="11.25" outlineLevel="2"/>
    <row r="295" ht="11.25" outlineLevel="2"/>
    <row r="296" ht="11.25" outlineLevel="2"/>
    <row r="297" ht="11.25" outlineLevel="2"/>
    <row r="298" ht="11.25" outlineLevel="2"/>
    <row r="299" ht="11.25" outlineLevel="2"/>
    <row r="300" ht="11.25" outlineLevel="2"/>
    <row r="301" ht="11.25" outlineLevel="2"/>
    <row r="302" ht="11.25" outlineLevel="2"/>
    <row r="303" ht="11.25" outlineLevel="2"/>
    <row r="304" ht="11.25" outlineLevel="2"/>
    <row r="305" ht="11.25" outlineLevel="2"/>
    <row r="306" ht="11.25" outlineLevel="1"/>
    <row r="308" ht="11.25" outlineLevel="1"/>
    <row r="309" ht="11.25" outlineLevel="1"/>
    <row r="310" spans="1:9" s="286" customFormat="1" ht="11.25" outlineLevel="2">
      <c r="A310" s="107"/>
      <c r="B310" s="278"/>
      <c r="C310" s="246"/>
      <c r="D310" s="360"/>
      <c r="E310" s="360"/>
      <c r="F310" s="361"/>
      <c r="G310" s="280"/>
      <c r="H310" s="281"/>
      <c r="I310" s="107"/>
    </row>
    <row r="311" spans="1:9" s="286" customFormat="1" ht="11.25" outlineLevel="2">
      <c r="A311" s="107"/>
      <c r="B311" s="278"/>
      <c r="C311" s="246"/>
      <c r="D311" s="360"/>
      <c r="E311" s="360"/>
      <c r="F311" s="361"/>
      <c r="G311" s="280"/>
      <c r="H311" s="281"/>
      <c r="I311" s="107"/>
    </row>
    <row r="312" spans="1:9" s="286" customFormat="1" ht="11.25" outlineLevel="2">
      <c r="A312" s="107"/>
      <c r="B312" s="278"/>
      <c r="C312" s="246"/>
      <c r="D312" s="360"/>
      <c r="E312" s="360"/>
      <c r="F312" s="361"/>
      <c r="G312" s="280"/>
      <c r="H312" s="281"/>
      <c r="I312" s="107"/>
    </row>
    <row r="313" ht="11.25" outlineLevel="2"/>
    <row r="314" ht="11.25" outlineLevel="2"/>
    <row r="315" ht="11.25" outlineLevel="2"/>
    <row r="316" ht="11.25" outlineLevel="2"/>
    <row r="317" ht="11.25" outlineLevel="2"/>
    <row r="318" ht="11.25" outlineLevel="2"/>
    <row r="319" ht="11.25" outlineLevel="1"/>
    <row r="321" ht="11.25" outlineLevel="1"/>
    <row r="322" ht="11.25" outlineLevel="1"/>
    <row r="323" ht="11.25" outlineLevel="2"/>
    <row r="324" ht="11.25" outlineLevel="2"/>
    <row r="325" ht="11.25" outlineLevel="2"/>
    <row r="326" ht="11.25" outlineLevel="2"/>
    <row r="327" ht="11.25" outlineLevel="2"/>
    <row r="328" ht="11.25" outlineLevel="2"/>
    <row r="329" ht="11.25" outlineLevel="2"/>
    <row r="330" ht="11.25" outlineLevel="2"/>
    <row r="331" ht="11.25" outlineLevel="2"/>
    <row r="332" ht="11.25" outlineLevel="2"/>
    <row r="333" spans="1:9" s="286" customFormat="1" ht="11.25" outlineLevel="2">
      <c r="A333" s="107"/>
      <c r="B333" s="278"/>
      <c r="C333" s="246"/>
      <c r="D333" s="360"/>
      <c r="E333" s="360"/>
      <c r="F333" s="361"/>
      <c r="G333" s="280"/>
      <c r="H333" s="281"/>
      <c r="I333" s="107"/>
    </row>
    <row r="334" ht="11.25" outlineLevel="2"/>
    <row r="335" ht="11.25" outlineLevel="1"/>
  </sheetData>
  <sheetProtection password="CAF5" sheet="1" formatCells="0" formatColumns="0" formatRows="0"/>
  <mergeCells count="7">
    <mergeCell ref="A59:D59"/>
    <mergeCell ref="A60:D60"/>
    <mergeCell ref="A18:E18"/>
    <mergeCell ref="A7:B7"/>
    <mergeCell ref="A16:B16"/>
    <mergeCell ref="A32:D32"/>
    <mergeCell ref="A54:D54"/>
  </mergeCells>
  <conditionalFormatting sqref="D1:E51 D54:E65536">
    <cfRule type="cellIs" priority="45" dxfId="0" operator="equal" stopIfTrue="1">
      <formula>0</formula>
    </cfRule>
  </conditionalFormatting>
  <conditionalFormatting sqref="F1:H51 F54:H65536">
    <cfRule type="cellIs" priority="46" dxfId="1" operator="equal" stopIfTrue="1">
      <formula>0</formula>
    </cfRule>
  </conditionalFormatting>
  <conditionalFormatting sqref="D52:E53">
    <cfRule type="cellIs" priority="1" dxfId="0" operator="equal" stopIfTrue="1">
      <formula>0</formula>
    </cfRule>
  </conditionalFormatting>
  <conditionalFormatting sqref="F52:H53">
    <cfRule type="cellIs" priority="2" dxfId="1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5"/>
  <sheetViews>
    <sheetView view="pageBreakPreview" zoomScaleSheetLayoutView="100" zoomScalePageLayoutView="0" workbookViewId="0" topLeftCell="A31">
      <selection activeCell="F50" sqref="F50"/>
    </sheetView>
  </sheetViews>
  <sheetFormatPr defaultColWidth="9.140625" defaultRowHeight="12.75" outlineLevelRow="2"/>
  <cols>
    <col min="1" max="1" width="8.7109375" style="269" customWidth="1"/>
    <col min="2" max="2" width="30.7109375" style="270" customWidth="1"/>
    <col min="3" max="3" width="6.7109375" style="271" customWidth="1"/>
    <col min="4" max="4" width="10.7109375" style="277" customWidth="1"/>
    <col min="5" max="5" width="1.7109375" style="5" customWidth="1"/>
    <col min="6" max="6" width="11.7109375" style="399" customWidth="1"/>
    <col min="7" max="7" width="1.7109375" style="274" customWidth="1"/>
    <col min="8" max="8" width="15.7109375" style="274" customWidth="1"/>
    <col min="9" max="9" width="3.140625" style="5" customWidth="1"/>
    <col min="10" max="16384" width="9.140625" style="5" customWidth="1"/>
  </cols>
  <sheetData>
    <row r="1" spans="1:9" ht="12.75">
      <c r="A1" s="26" t="s">
        <v>82</v>
      </c>
      <c r="B1" s="44"/>
      <c r="C1" s="64"/>
      <c r="D1" s="70"/>
      <c r="E1" s="19"/>
      <c r="F1" s="386"/>
      <c r="G1" s="41"/>
      <c r="H1" s="41"/>
      <c r="I1" s="107"/>
    </row>
    <row r="2" spans="1:9" ht="12" customHeight="1" thickBot="1">
      <c r="A2" s="63"/>
      <c r="B2" s="44"/>
      <c r="C2" s="64"/>
      <c r="D2" s="70"/>
      <c r="E2" s="19"/>
      <c r="F2" s="386"/>
      <c r="G2" s="41"/>
      <c r="H2" s="41"/>
      <c r="I2" s="107"/>
    </row>
    <row r="3" spans="1:9" ht="23.25" thickBot="1">
      <c r="A3" s="108" t="s">
        <v>31</v>
      </c>
      <c r="B3" s="108" t="s">
        <v>29</v>
      </c>
      <c r="C3" s="109" t="s">
        <v>30</v>
      </c>
      <c r="D3" s="108" t="s">
        <v>86</v>
      </c>
      <c r="E3" s="108"/>
      <c r="F3" s="387" t="s">
        <v>80</v>
      </c>
      <c r="G3" s="108"/>
      <c r="H3" s="108" t="s">
        <v>87</v>
      </c>
      <c r="I3" s="107"/>
    </row>
    <row r="4" spans="1:9" ht="12.75">
      <c r="A4" s="128"/>
      <c r="B4" s="128"/>
      <c r="C4" s="129"/>
      <c r="D4" s="128"/>
      <c r="E4" s="128"/>
      <c r="F4" s="388"/>
      <c r="G4" s="128"/>
      <c r="H4" s="128"/>
      <c r="I4" s="107"/>
    </row>
    <row r="5" spans="1:9" ht="12.75">
      <c r="A5" s="73" t="s">
        <v>63</v>
      </c>
      <c r="B5" s="73"/>
      <c r="C5" s="129"/>
      <c r="D5" s="128"/>
      <c r="E5" s="128"/>
      <c r="F5" s="388"/>
      <c r="G5" s="128"/>
      <c r="H5" s="128"/>
      <c r="I5" s="107"/>
    </row>
    <row r="6" spans="1:9" ht="12.75">
      <c r="A6" s="69"/>
      <c r="B6" s="28"/>
      <c r="C6" s="70"/>
      <c r="D6" s="70"/>
      <c r="E6" s="19"/>
      <c r="F6" s="386"/>
      <c r="G6" s="41"/>
      <c r="H6" s="41"/>
      <c r="I6" s="107"/>
    </row>
    <row r="7" spans="1:9" ht="22.5" outlineLevel="1">
      <c r="A7" s="71" t="s">
        <v>15</v>
      </c>
      <c r="B7" s="39" t="s">
        <v>16</v>
      </c>
      <c r="C7" s="72" t="s">
        <v>88</v>
      </c>
      <c r="D7" s="247">
        <f>15*0.1</f>
        <v>1.5</v>
      </c>
      <c r="E7" s="248"/>
      <c r="F7" s="389"/>
      <c r="G7" s="41"/>
      <c r="H7" s="110">
        <f>F7*D7</f>
        <v>0</v>
      </c>
      <c r="I7" s="107"/>
    </row>
    <row r="8" spans="1:9" ht="12.75" outlineLevel="1">
      <c r="A8" s="71"/>
      <c r="B8" s="39"/>
      <c r="C8" s="72"/>
      <c r="D8" s="247"/>
      <c r="E8" s="248"/>
      <c r="F8" s="390"/>
      <c r="G8" s="41"/>
      <c r="H8" s="207"/>
      <c r="I8" s="107"/>
    </row>
    <row r="9" spans="1:9" ht="22.5" outlineLevel="1">
      <c r="A9" s="71" t="s">
        <v>132</v>
      </c>
      <c r="B9" s="39" t="s">
        <v>133</v>
      </c>
      <c r="C9" s="72" t="s">
        <v>88</v>
      </c>
      <c r="D9" s="247">
        <f>15*0.9</f>
        <v>13.5</v>
      </c>
      <c r="E9" s="248"/>
      <c r="F9" s="391"/>
      <c r="G9" s="250"/>
      <c r="H9" s="249">
        <f>F9*D9</f>
        <v>0</v>
      </c>
      <c r="I9" s="107"/>
    </row>
    <row r="10" spans="1:9" ht="12.75" outlineLevel="1">
      <c r="A10" s="251"/>
      <c r="B10" s="122"/>
      <c r="C10" s="119"/>
      <c r="D10" s="252"/>
      <c r="E10" s="253"/>
      <c r="F10" s="392"/>
      <c r="G10" s="255"/>
      <c r="H10" s="254"/>
      <c r="I10" s="107"/>
    </row>
    <row r="11" spans="1:9" ht="31.5" customHeight="1" outlineLevel="1">
      <c r="A11" s="71" t="s">
        <v>51</v>
      </c>
      <c r="B11" s="39" t="s">
        <v>52</v>
      </c>
      <c r="C11" s="72" t="s">
        <v>88</v>
      </c>
      <c r="D11" s="247">
        <f>2010*0.9</f>
        <v>1809</v>
      </c>
      <c r="E11" s="248"/>
      <c r="F11" s="389"/>
      <c r="G11" s="41"/>
      <c r="H11" s="110">
        <f>F11*D11</f>
        <v>0</v>
      </c>
      <c r="I11" s="107"/>
    </row>
    <row r="12" spans="1:9" ht="12.75" outlineLevel="1">
      <c r="A12" s="71"/>
      <c r="B12" s="39"/>
      <c r="C12" s="72"/>
      <c r="D12" s="247"/>
      <c r="E12" s="248"/>
      <c r="F12" s="386"/>
      <c r="G12" s="41"/>
      <c r="H12" s="41"/>
      <c r="I12" s="107"/>
    </row>
    <row r="13" spans="1:9" ht="27" customHeight="1" outlineLevel="1">
      <c r="A13" s="71" t="s">
        <v>75</v>
      </c>
      <c r="B13" s="39" t="s">
        <v>76</v>
      </c>
      <c r="C13" s="72" t="s">
        <v>88</v>
      </c>
      <c r="D13" s="247">
        <f>2010*0.05</f>
        <v>100.5</v>
      </c>
      <c r="E13" s="248"/>
      <c r="F13" s="389"/>
      <c r="G13" s="41"/>
      <c r="H13" s="110">
        <f>F13*D13</f>
        <v>0</v>
      </c>
      <c r="I13" s="107"/>
    </row>
    <row r="14" spans="1:9" ht="12.75" outlineLevel="1">
      <c r="A14" s="71"/>
      <c r="B14" s="39"/>
      <c r="C14" s="72"/>
      <c r="D14" s="247"/>
      <c r="E14" s="248"/>
      <c r="F14" s="386"/>
      <c r="G14" s="41"/>
      <c r="H14" s="41"/>
      <c r="I14" s="107"/>
    </row>
    <row r="15" spans="1:9" ht="22.5" outlineLevel="1">
      <c r="A15" s="71" t="s">
        <v>77</v>
      </c>
      <c r="B15" s="39" t="s">
        <v>78</v>
      </c>
      <c r="C15" s="72" t="s">
        <v>88</v>
      </c>
      <c r="D15" s="247">
        <f>2010*0.05</f>
        <v>100.5</v>
      </c>
      <c r="E15" s="248"/>
      <c r="F15" s="389"/>
      <c r="G15" s="41"/>
      <c r="H15" s="110">
        <f>F15*D15</f>
        <v>0</v>
      </c>
      <c r="I15" s="107"/>
    </row>
    <row r="16" spans="1:9" ht="12.75" outlineLevel="1">
      <c r="A16" s="251"/>
      <c r="B16" s="122"/>
      <c r="C16" s="119"/>
      <c r="D16" s="252"/>
      <c r="E16" s="253"/>
      <c r="F16" s="393"/>
      <c r="G16" s="118"/>
      <c r="H16" s="118"/>
      <c r="I16" s="107"/>
    </row>
    <row r="17" spans="1:9" ht="56.25" outlineLevel="1">
      <c r="A17" s="71" t="s">
        <v>41</v>
      </c>
      <c r="B17" s="39" t="s">
        <v>134</v>
      </c>
      <c r="C17" s="72" t="s">
        <v>88</v>
      </c>
      <c r="D17" s="247">
        <v>45</v>
      </c>
      <c r="E17" s="248"/>
      <c r="F17" s="389"/>
      <c r="G17" s="41"/>
      <c r="H17" s="110">
        <f>F17*D17</f>
        <v>0</v>
      </c>
      <c r="I17" s="107"/>
    </row>
    <row r="18" spans="1:9" ht="12.75" outlineLevel="1">
      <c r="A18" s="251"/>
      <c r="B18" s="122"/>
      <c r="C18" s="119"/>
      <c r="D18" s="252"/>
      <c r="E18" s="253"/>
      <c r="F18" s="394"/>
      <c r="G18" s="118"/>
      <c r="H18" s="117"/>
      <c r="I18" s="107"/>
    </row>
    <row r="19" spans="1:9" ht="67.5" outlineLevel="1">
      <c r="A19" s="71" t="s">
        <v>147</v>
      </c>
      <c r="B19" s="256" t="s">
        <v>272</v>
      </c>
      <c r="C19" s="72" t="s">
        <v>88</v>
      </c>
      <c r="D19" s="247">
        <v>75</v>
      </c>
      <c r="E19" s="248"/>
      <c r="F19" s="391"/>
      <c r="G19" s="250"/>
      <c r="H19" s="249">
        <f>F19*D19</f>
        <v>0</v>
      </c>
      <c r="I19" s="107"/>
    </row>
    <row r="20" spans="1:9" ht="12.75" outlineLevel="1">
      <c r="A20" s="251"/>
      <c r="B20" s="257"/>
      <c r="C20" s="119"/>
      <c r="D20" s="252"/>
      <c r="E20" s="253"/>
      <c r="F20" s="395"/>
      <c r="G20" s="255"/>
      <c r="H20" s="255"/>
      <c r="I20" s="107"/>
    </row>
    <row r="21" spans="1:9" ht="15" customHeight="1" outlineLevel="1">
      <c r="A21" s="73" t="s">
        <v>19</v>
      </c>
      <c r="B21" s="74"/>
      <c r="C21" s="72"/>
      <c r="D21" s="247"/>
      <c r="E21" s="248"/>
      <c r="F21" s="386"/>
      <c r="G21" s="41"/>
      <c r="H21" s="41"/>
      <c r="I21" s="107"/>
    </row>
    <row r="22" spans="1:9" ht="12.75" outlineLevel="1">
      <c r="A22" s="71"/>
      <c r="B22" s="39"/>
      <c r="C22" s="72"/>
      <c r="D22" s="247"/>
      <c r="E22" s="248"/>
      <c r="F22" s="386"/>
      <c r="G22" s="41"/>
      <c r="H22" s="41"/>
      <c r="I22" s="107"/>
    </row>
    <row r="23" spans="1:9" ht="22.5" outlineLevel="1">
      <c r="A23" s="71" t="s">
        <v>20</v>
      </c>
      <c r="B23" s="39" t="s">
        <v>27</v>
      </c>
      <c r="C23" s="72" t="s">
        <v>93</v>
      </c>
      <c r="D23" s="247">
        <f>(1730+1940)*1.2</f>
        <v>4404</v>
      </c>
      <c r="E23" s="248"/>
      <c r="F23" s="389"/>
      <c r="G23" s="41"/>
      <c r="H23" s="110">
        <f>F23*D23</f>
        <v>0</v>
      </c>
      <c r="I23" s="107"/>
    </row>
    <row r="24" spans="1:9" ht="12.75" outlineLevel="1">
      <c r="A24" s="251"/>
      <c r="B24" s="122"/>
      <c r="C24" s="119"/>
      <c r="D24" s="252"/>
      <c r="E24" s="253"/>
      <c r="F24" s="393"/>
      <c r="G24" s="118"/>
      <c r="H24" s="118"/>
      <c r="I24" s="107"/>
    </row>
    <row r="25" spans="1:9" ht="12" customHeight="1" outlineLevel="1">
      <c r="A25" s="251" t="s">
        <v>90</v>
      </c>
      <c r="B25" s="122"/>
      <c r="C25" s="119"/>
      <c r="D25" s="252"/>
      <c r="E25" s="253"/>
      <c r="F25" s="393"/>
      <c r="G25" s="118"/>
      <c r="H25" s="118"/>
      <c r="I25" s="107"/>
    </row>
    <row r="26" spans="1:9" ht="12.75" outlineLevel="1">
      <c r="A26" s="73" t="s">
        <v>44</v>
      </c>
      <c r="B26" s="74"/>
      <c r="C26" s="72"/>
      <c r="D26" s="247"/>
      <c r="E26" s="248"/>
      <c r="F26" s="386"/>
      <c r="G26" s="41"/>
      <c r="H26" s="41"/>
      <c r="I26" s="107"/>
    </row>
    <row r="27" spans="1:9" ht="12.75" outlineLevel="1">
      <c r="A27" s="73"/>
      <c r="B27" s="74"/>
      <c r="C27" s="72"/>
      <c r="D27" s="247"/>
      <c r="E27" s="248"/>
      <c r="F27" s="386"/>
      <c r="G27" s="41"/>
      <c r="H27" s="41"/>
      <c r="I27" s="107"/>
    </row>
    <row r="28" spans="1:9" ht="100.5" customHeight="1" outlineLevel="1">
      <c r="A28" s="71" t="s">
        <v>153</v>
      </c>
      <c r="B28" s="258" t="s">
        <v>154</v>
      </c>
      <c r="C28" s="72" t="s">
        <v>88</v>
      </c>
      <c r="D28" s="247">
        <f>150*0.32</f>
        <v>48</v>
      </c>
      <c r="E28" s="250">
        <v>25</v>
      </c>
      <c r="F28" s="391"/>
      <c r="G28" s="250"/>
      <c r="H28" s="249">
        <f>F28*D28</f>
        <v>0</v>
      </c>
      <c r="I28" s="107"/>
    </row>
    <row r="29" spans="1:9" ht="12.75" outlineLevel="1">
      <c r="A29" s="251"/>
      <c r="B29" s="259"/>
      <c r="C29" s="119"/>
      <c r="D29" s="252"/>
      <c r="E29" s="255"/>
      <c r="F29" s="392"/>
      <c r="G29" s="255"/>
      <c r="H29" s="254"/>
      <c r="I29" s="107"/>
    </row>
    <row r="30" spans="1:9" ht="33.75" outlineLevel="1">
      <c r="A30" s="63" t="s">
        <v>155</v>
      </c>
      <c r="B30" s="44" t="s">
        <v>156</v>
      </c>
      <c r="C30" s="64" t="s">
        <v>88</v>
      </c>
      <c r="D30" s="260">
        <v>3</v>
      </c>
      <c r="E30" s="261"/>
      <c r="F30" s="396"/>
      <c r="G30" s="201"/>
      <c r="H30" s="139">
        <f>F30*D30</f>
        <v>0</v>
      </c>
      <c r="I30" s="107"/>
    </row>
    <row r="31" spans="1:9" ht="12.75" outlineLevel="1">
      <c r="A31" s="262"/>
      <c r="B31" s="167"/>
      <c r="C31" s="208"/>
      <c r="D31" s="263"/>
      <c r="E31" s="264"/>
      <c r="F31" s="397"/>
      <c r="G31" s="146"/>
      <c r="H31" s="146"/>
      <c r="I31" s="107"/>
    </row>
    <row r="32" spans="1:9" ht="33.75" outlineLevel="1">
      <c r="A32" s="71" t="s">
        <v>148</v>
      </c>
      <c r="B32" s="39" t="s">
        <v>149</v>
      </c>
      <c r="C32" s="72" t="s">
        <v>88</v>
      </c>
      <c r="D32" s="247">
        <v>670</v>
      </c>
      <c r="E32" s="248"/>
      <c r="F32" s="389"/>
      <c r="G32" s="41"/>
      <c r="H32" s="110">
        <f>F32*D32</f>
        <v>0</v>
      </c>
      <c r="I32" s="107"/>
    </row>
    <row r="33" spans="1:9" ht="12.75" outlineLevel="1">
      <c r="A33" s="71"/>
      <c r="B33" s="39"/>
      <c r="C33" s="72"/>
      <c r="D33" s="247"/>
      <c r="E33" s="248"/>
      <c r="F33" s="386"/>
      <c r="G33" s="41"/>
      <c r="H33" s="41"/>
      <c r="I33" s="107"/>
    </row>
    <row r="34" spans="1:9" ht="33.75" outlineLevel="1">
      <c r="A34" s="71" t="s">
        <v>124</v>
      </c>
      <c r="B34" s="39" t="s">
        <v>125</v>
      </c>
      <c r="C34" s="72" t="s">
        <v>88</v>
      </c>
      <c r="D34" s="247">
        <v>805</v>
      </c>
      <c r="E34" s="248"/>
      <c r="F34" s="389"/>
      <c r="G34" s="41"/>
      <c r="H34" s="110">
        <f>F34*D34</f>
        <v>0</v>
      </c>
      <c r="I34" s="107"/>
    </row>
    <row r="35" spans="1:9" ht="12.75" outlineLevel="1">
      <c r="A35" s="251" t="s">
        <v>90</v>
      </c>
      <c r="B35" s="122"/>
      <c r="C35" s="119"/>
      <c r="D35" s="252"/>
      <c r="E35" s="253"/>
      <c r="F35" s="393"/>
      <c r="G35" s="118"/>
      <c r="H35" s="118"/>
      <c r="I35" s="107"/>
    </row>
    <row r="36" spans="1:9" ht="12.75" outlineLevel="1">
      <c r="A36" s="73" t="s">
        <v>56</v>
      </c>
      <c r="B36" s="74"/>
      <c r="C36" s="75"/>
      <c r="D36" s="265"/>
      <c r="E36" s="266"/>
      <c r="F36" s="386"/>
      <c r="G36" s="41"/>
      <c r="H36" s="41"/>
      <c r="I36" s="206"/>
    </row>
    <row r="37" spans="1:9" ht="12.75" outlineLevel="1">
      <c r="A37" s="71"/>
      <c r="B37" s="39"/>
      <c r="C37" s="72"/>
      <c r="D37" s="247"/>
      <c r="E37" s="248"/>
      <c r="F37" s="386"/>
      <c r="G37" s="41"/>
      <c r="H37" s="41"/>
      <c r="I37" s="107"/>
    </row>
    <row r="38" spans="1:9" ht="22.5" outlineLevel="1">
      <c r="A38" s="71" t="s">
        <v>276</v>
      </c>
      <c r="B38" s="39" t="s">
        <v>277</v>
      </c>
      <c r="C38" s="72" t="s">
        <v>93</v>
      </c>
      <c r="D38" s="247">
        <v>24</v>
      </c>
      <c r="E38" s="248"/>
      <c r="F38" s="389"/>
      <c r="G38" s="41"/>
      <c r="H38" s="110">
        <f>F38*D38</f>
        <v>0</v>
      </c>
      <c r="I38" s="107"/>
    </row>
    <row r="39" spans="1:9" ht="12.75" outlineLevel="1">
      <c r="A39" s="71"/>
      <c r="B39" s="39"/>
      <c r="C39" s="72"/>
      <c r="D39" s="247"/>
      <c r="E39" s="248"/>
      <c r="F39" s="386"/>
      <c r="G39" s="41"/>
      <c r="H39" s="41"/>
      <c r="I39" s="107"/>
    </row>
    <row r="40" spans="1:9" ht="22.5" outlineLevel="1">
      <c r="A40" s="71" t="s">
        <v>57</v>
      </c>
      <c r="B40" s="39" t="s">
        <v>108</v>
      </c>
      <c r="C40" s="72" t="s">
        <v>93</v>
      </c>
      <c r="D40" s="247">
        <f>200*0.15</f>
        <v>30</v>
      </c>
      <c r="E40" s="248"/>
      <c r="F40" s="389"/>
      <c r="G40" s="41"/>
      <c r="H40" s="110">
        <f>F40*D40</f>
        <v>0</v>
      </c>
      <c r="I40" s="107"/>
    </row>
    <row r="41" spans="1:9" ht="12.75" outlineLevel="1">
      <c r="A41" s="71"/>
      <c r="B41" s="39"/>
      <c r="C41" s="72"/>
      <c r="D41" s="247"/>
      <c r="E41" s="248"/>
      <c r="F41" s="386"/>
      <c r="G41" s="41"/>
      <c r="H41" s="41"/>
      <c r="I41" s="107"/>
    </row>
    <row r="42" spans="1:9" ht="22.5" outlineLevel="1">
      <c r="A42" s="71" t="s">
        <v>58</v>
      </c>
      <c r="B42" s="39" t="s">
        <v>109</v>
      </c>
      <c r="C42" s="72" t="s">
        <v>93</v>
      </c>
      <c r="D42" s="247">
        <f>200*0.85</f>
        <v>170</v>
      </c>
      <c r="E42" s="248"/>
      <c r="F42" s="389"/>
      <c r="G42" s="41"/>
      <c r="H42" s="110">
        <f>F42*D42</f>
        <v>0</v>
      </c>
      <c r="I42" s="107"/>
    </row>
    <row r="43" spans="1:9" ht="12.75" outlineLevel="1">
      <c r="A43" s="71"/>
      <c r="B43" s="39"/>
      <c r="C43" s="72"/>
      <c r="D43" s="247"/>
      <c r="E43" s="248"/>
      <c r="F43" s="386"/>
      <c r="G43" s="41"/>
      <c r="H43" s="41"/>
      <c r="I43" s="107"/>
    </row>
    <row r="44" spans="1:9" ht="25.5" customHeight="1" outlineLevel="1">
      <c r="A44" s="71" t="s">
        <v>23</v>
      </c>
      <c r="B44" s="39" t="s">
        <v>24</v>
      </c>
      <c r="C44" s="72" t="s">
        <v>93</v>
      </c>
      <c r="D44" s="247">
        <f>D42+D40</f>
        <v>200</v>
      </c>
      <c r="E44" s="248"/>
      <c r="F44" s="389"/>
      <c r="G44" s="41"/>
      <c r="H44" s="110">
        <f>F44*D44</f>
        <v>0</v>
      </c>
      <c r="I44" s="107"/>
    </row>
    <row r="45" spans="1:9" ht="12.75" outlineLevel="1">
      <c r="A45" s="251"/>
      <c r="B45" s="122"/>
      <c r="C45" s="119"/>
      <c r="D45" s="252"/>
      <c r="E45" s="253"/>
      <c r="F45" s="393"/>
      <c r="G45" s="118"/>
      <c r="H45" s="118"/>
      <c r="I45" s="107"/>
    </row>
    <row r="46" spans="1:9" ht="12.75" customHeight="1" outlineLevel="1">
      <c r="A46" s="73" t="s">
        <v>60</v>
      </c>
      <c r="B46" s="74"/>
      <c r="C46" s="75"/>
      <c r="D46" s="265"/>
      <c r="E46" s="266"/>
      <c r="F46" s="386"/>
      <c r="G46" s="41"/>
      <c r="H46" s="41"/>
      <c r="I46" s="206"/>
    </row>
    <row r="47" spans="1:9" ht="12.75" outlineLevel="1">
      <c r="A47" s="71"/>
      <c r="B47" s="39"/>
      <c r="C47" s="72"/>
      <c r="D47" s="247"/>
      <c r="E47" s="248"/>
      <c r="F47" s="386"/>
      <c r="G47" s="41"/>
      <c r="H47" s="41"/>
      <c r="I47" s="107"/>
    </row>
    <row r="48" spans="1:9" ht="22.5" outlineLevel="1">
      <c r="A48" s="71" t="s">
        <v>70</v>
      </c>
      <c r="B48" s="39" t="s">
        <v>71</v>
      </c>
      <c r="C48" s="72" t="s">
        <v>61</v>
      </c>
      <c r="D48" s="247">
        <f>(D7+D11+D13+D15+D17+D19)*2</f>
        <v>4263</v>
      </c>
      <c r="E48" s="248"/>
      <c r="F48" s="389"/>
      <c r="G48" s="41"/>
      <c r="H48" s="110">
        <f>F48*D48</f>
        <v>0</v>
      </c>
      <c r="I48" s="107"/>
    </row>
    <row r="49" spans="1:9" ht="12.75" outlineLevel="1">
      <c r="A49" s="71"/>
      <c r="B49" s="39"/>
      <c r="C49" s="72"/>
      <c r="D49" s="247"/>
      <c r="E49" s="248"/>
      <c r="F49" s="386"/>
      <c r="G49" s="41"/>
      <c r="H49" s="41"/>
      <c r="I49" s="107"/>
    </row>
    <row r="50" spans="1:9" ht="25.5" customHeight="1" outlineLevel="1">
      <c r="A50" s="71" t="s">
        <v>33</v>
      </c>
      <c r="B50" s="39" t="s">
        <v>34</v>
      </c>
      <c r="C50" s="72" t="s">
        <v>61</v>
      </c>
      <c r="D50" s="260">
        <f>D48*0.1</f>
        <v>426.3</v>
      </c>
      <c r="E50" s="248"/>
      <c r="F50" s="389"/>
      <c r="G50" s="41"/>
      <c r="H50" s="110">
        <f aca="true" t="shared" si="0" ref="H50:H56">F50*D50</f>
        <v>0</v>
      </c>
      <c r="I50" s="107"/>
    </row>
    <row r="51" spans="1:9" ht="12.75" outlineLevel="1">
      <c r="A51" s="71"/>
      <c r="B51" s="39"/>
      <c r="C51" s="72"/>
      <c r="D51" s="247"/>
      <c r="E51" s="248"/>
      <c r="F51" s="386"/>
      <c r="G51" s="41"/>
      <c r="H51" s="41"/>
      <c r="I51" s="107"/>
    </row>
    <row r="52" spans="1:9" ht="27" customHeight="1" outlineLevel="1">
      <c r="A52" s="71" t="s">
        <v>35</v>
      </c>
      <c r="B52" s="39" t="s">
        <v>36</v>
      </c>
      <c r="C52" s="72" t="s">
        <v>61</v>
      </c>
      <c r="D52" s="247">
        <f>(Preddela!D46)*2.2*0.1+(Preddela!D48)*2.2*0.07</f>
        <v>902.4400000000002</v>
      </c>
      <c r="E52" s="248"/>
      <c r="F52" s="389"/>
      <c r="G52" s="41"/>
      <c r="H52" s="110">
        <f t="shared" si="0"/>
        <v>0</v>
      </c>
      <c r="I52" s="107"/>
    </row>
    <row r="53" spans="1:9" ht="12.75" outlineLevel="1">
      <c r="A53" s="71"/>
      <c r="B53" s="39"/>
      <c r="C53" s="72"/>
      <c r="D53" s="247"/>
      <c r="E53" s="248"/>
      <c r="F53" s="386"/>
      <c r="G53" s="41"/>
      <c r="H53" s="41"/>
      <c r="I53" s="107"/>
    </row>
    <row r="54" spans="1:9" ht="22.5" outlineLevel="1">
      <c r="A54" s="71" t="s">
        <v>37</v>
      </c>
      <c r="B54" s="39" t="s">
        <v>38</v>
      </c>
      <c r="C54" s="72" t="s">
        <v>61</v>
      </c>
      <c r="D54" s="247">
        <v>5</v>
      </c>
      <c r="E54" s="248"/>
      <c r="F54" s="389"/>
      <c r="G54" s="41"/>
      <c r="H54" s="110">
        <f t="shared" si="0"/>
        <v>0</v>
      </c>
      <c r="I54" s="107"/>
    </row>
    <row r="55" spans="1:9" ht="12.75" outlineLevel="1">
      <c r="A55" s="71"/>
      <c r="B55" s="39"/>
      <c r="C55" s="72"/>
      <c r="D55" s="247"/>
      <c r="E55" s="248"/>
      <c r="F55" s="386"/>
      <c r="G55" s="41"/>
      <c r="H55" s="41"/>
      <c r="I55" s="107"/>
    </row>
    <row r="56" spans="1:9" ht="25.5" customHeight="1" outlineLevel="1">
      <c r="A56" s="71" t="s">
        <v>39</v>
      </c>
      <c r="B56" s="39" t="s">
        <v>40</v>
      </c>
      <c r="C56" s="72" t="s">
        <v>61</v>
      </c>
      <c r="D56" s="247">
        <v>2</v>
      </c>
      <c r="E56" s="248"/>
      <c r="F56" s="389"/>
      <c r="G56" s="41"/>
      <c r="H56" s="110">
        <f t="shared" si="0"/>
        <v>0</v>
      </c>
      <c r="I56" s="107"/>
    </row>
    <row r="57" spans="1:9" ht="13.5" outlineLevel="1" thickBot="1">
      <c r="A57" s="71"/>
      <c r="B57" s="39"/>
      <c r="C57" s="72"/>
      <c r="D57" s="247"/>
      <c r="E57" s="248"/>
      <c r="F57" s="386"/>
      <c r="G57" s="41"/>
      <c r="H57" s="41"/>
      <c r="I57" s="107"/>
    </row>
    <row r="58" spans="1:9" ht="13.5" outlineLevel="1" thickBot="1">
      <c r="A58" s="262"/>
      <c r="B58" s="167"/>
      <c r="C58" s="208"/>
      <c r="D58" s="267"/>
      <c r="E58" s="268"/>
      <c r="F58" s="398" t="s">
        <v>14</v>
      </c>
      <c r="G58" s="124"/>
      <c r="H58" s="123">
        <f>SUM(H5:H57)</f>
        <v>0</v>
      </c>
      <c r="I58" s="107"/>
    </row>
    <row r="59" spans="4:5" ht="14.25" customHeight="1" outlineLevel="1">
      <c r="D59" s="272"/>
      <c r="E59" s="273"/>
    </row>
    <row r="60" spans="4:5" ht="12.75" outlineLevel="1">
      <c r="D60" s="272"/>
      <c r="E60" s="273"/>
    </row>
    <row r="61" spans="4:5" ht="12.75" outlineLevel="1">
      <c r="D61" s="272"/>
      <c r="E61" s="273"/>
    </row>
    <row r="62" spans="4:5" ht="12.75" outlineLevel="1">
      <c r="D62" s="272"/>
      <c r="E62" s="273"/>
    </row>
    <row r="63" spans="4:5" ht="12.75" outlineLevel="1">
      <c r="D63" s="272"/>
      <c r="E63" s="273"/>
    </row>
    <row r="64" spans="4:5" ht="12.75" outlineLevel="1">
      <c r="D64" s="272"/>
      <c r="E64" s="273"/>
    </row>
    <row r="65" spans="4:5" ht="12.75" outlineLevel="1">
      <c r="D65" s="272"/>
      <c r="E65" s="273"/>
    </row>
    <row r="66" spans="4:5" ht="12.75" outlineLevel="1">
      <c r="D66" s="272"/>
      <c r="E66" s="273"/>
    </row>
    <row r="67" spans="4:5" ht="12.75" outlineLevel="1">
      <c r="D67" s="272"/>
      <c r="E67" s="273"/>
    </row>
    <row r="68" spans="4:5" ht="12.75" outlineLevel="1">
      <c r="D68" s="272"/>
      <c r="E68" s="273"/>
    </row>
    <row r="69" spans="4:5" ht="12.75" outlineLevel="1">
      <c r="D69" s="272"/>
      <c r="E69" s="273"/>
    </row>
    <row r="70" spans="4:5" ht="12.75" outlineLevel="1">
      <c r="D70" s="272"/>
      <c r="E70" s="273"/>
    </row>
    <row r="71" spans="4:5" ht="50.25" customHeight="1" outlineLevel="1">
      <c r="D71" s="272"/>
      <c r="E71" s="273"/>
    </row>
    <row r="72" spans="4:5" ht="12.75" outlineLevel="1">
      <c r="D72" s="272"/>
      <c r="E72" s="273"/>
    </row>
    <row r="73" spans="4:5" ht="12.75" outlineLevel="1">
      <c r="D73" s="272"/>
      <c r="E73" s="273"/>
    </row>
    <row r="74" spans="4:5" ht="12.75" outlineLevel="1">
      <c r="D74" s="272"/>
      <c r="E74" s="273"/>
    </row>
    <row r="75" spans="4:5" ht="12.75" outlineLevel="1">
      <c r="D75" s="272"/>
      <c r="E75" s="273"/>
    </row>
    <row r="76" spans="4:5" ht="12.75" outlineLevel="1">
      <c r="D76" s="272"/>
      <c r="E76" s="273"/>
    </row>
    <row r="77" spans="4:5" ht="12.75" outlineLevel="1">
      <c r="D77" s="272"/>
      <c r="E77" s="273"/>
    </row>
    <row r="78" spans="4:5" ht="12.75" outlineLevel="1">
      <c r="D78" s="272"/>
      <c r="E78" s="273"/>
    </row>
    <row r="79" spans="4:5" ht="12.75" outlineLevel="1">
      <c r="D79" s="272"/>
      <c r="E79" s="273"/>
    </row>
    <row r="80" spans="4:5" ht="12.75" outlineLevel="1">
      <c r="D80" s="272"/>
      <c r="E80" s="273"/>
    </row>
    <row r="81" spans="4:5" ht="54.75" customHeight="1" outlineLevel="1">
      <c r="D81" s="272"/>
      <c r="E81" s="273"/>
    </row>
    <row r="82" spans="4:5" ht="12.75" customHeight="1" outlineLevel="1">
      <c r="D82" s="272"/>
      <c r="E82" s="273"/>
    </row>
    <row r="83" spans="4:5" ht="51" customHeight="1" outlineLevel="1">
      <c r="D83" s="272"/>
      <c r="E83" s="273"/>
    </row>
    <row r="84" spans="4:5" ht="12.75" customHeight="1" outlineLevel="1">
      <c r="D84" s="272"/>
      <c r="E84" s="273"/>
    </row>
    <row r="85" spans="4:5" ht="63.75" customHeight="1" outlineLevel="1">
      <c r="D85" s="272"/>
      <c r="E85" s="273"/>
    </row>
    <row r="86" spans="4:5" ht="12.75" customHeight="1" outlineLevel="1">
      <c r="D86" s="272"/>
      <c r="E86" s="273"/>
    </row>
    <row r="87" spans="4:5" ht="63.75" customHeight="1" outlineLevel="1">
      <c r="D87" s="272"/>
      <c r="E87" s="273"/>
    </row>
    <row r="88" spans="4:5" ht="12.75" customHeight="1" outlineLevel="1">
      <c r="D88" s="272"/>
      <c r="E88" s="273"/>
    </row>
    <row r="89" spans="4:5" ht="63.75" customHeight="1" outlineLevel="1">
      <c r="D89" s="272"/>
      <c r="E89" s="273"/>
    </row>
    <row r="90" spans="4:5" ht="12.75" customHeight="1" outlineLevel="1">
      <c r="D90" s="272"/>
      <c r="E90" s="273"/>
    </row>
    <row r="91" spans="4:5" ht="12.75" outlineLevel="1">
      <c r="D91" s="272"/>
      <c r="E91" s="273"/>
    </row>
    <row r="92" spans="4:5" ht="14.25" customHeight="1" outlineLevel="1">
      <c r="D92" s="272"/>
      <c r="E92" s="273"/>
    </row>
    <row r="93" spans="4:5" ht="51" customHeight="1" outlineLevel="1">
      <c r="D93" s="272"/>
      <c r="E93" s="273"/>
    </row>
    <row r="94" spans="4:5" ht="12.75" customHeight="1" outlineLevel="1">
      <c r="D94" s="272"/>
      <c r="E94" s="273"/>
    </row>
    <row r="95" spans="4:5" ht="51" customHeight="1" outlineLevel="1">
      <c r="D95" s="272"/>
      <c r="E95" s="273"/>
    </row>
    <row r="96" spans="4:5" ht="12.75" customHeight="1" outlineLevel="1">
      <c r="D96" s="272"/>
      <c r="E96" s="273"/>
    </row>
    <row r="97" spans="4:5" ht="38.25" customHeight="1" outlineLevel="1">
      <c r="D97" s="272"/>
      <c r="E97" s="273"/>
    </row>
    <row r="98" spans="4:5" ht="12.75" customHeight="1" outlineLevel="1">
      <c r="D98" s="272"/>
      <c r="E98" s="273"/>
    </row>
    <row r="99" spans="4:5" ht="38.25" customHeight="1" outlineLevel="1">
      <c r="D99" s="272"/>
      <c r="E99" s="273"/>
    </row>
    <row r="100" spans="4:5" ht="12.75" customHeight="1" outlineLevel="1">
      <c r="D100" s="272"/>
      <c r="E100" s="273"/>
    </row>
    <row r="101" spans="4:5" ht="38.25" customHeight="1" outlineLevel="1">
      <c r="D101" s="272"/>
      <c r="E101" s="273"/>
    </row>
    <row r="102" spans="4:5" ht="12.75" customHeight="1" outlineLevel="1">
      <c r="D102" s="272"/>
      <c r="E102" s="273"/>
    </row>
    <row r="103" spans="4:5" ht="38.25" customHeight="1" outlineLevel="1">
      <c r="D103" s="272"/>
      <c r="E103" s="273"/>
    </row>
    <row r="104" spans="4:5" ht="12.75" customHeight="1" outlineLevel="1">
      <c r="D104" s="272"/>
      <c r="E104" s="273"/>
    </row>
    <row r="105" spans="4:5" ht="38.25" customHeight="1" outlineLevel="1">
      <c r="D105" s="272"/>
      <c r="E105" s="273"/>
    </row>
    <row r="106" spans="4:5" ht="12.75" customHeight="1" outlineLevel="1">
      <c r="D106" s="272"/>
      <c r="E106" s="273"/>
    </row>
    <row r="107" spans="4:5" ht="38.25" customHeight="1" outlineLevel="1">
      <c r="D107" s="272"/>
      <c r="E107" s="273"/>
    </row>
    <row r="108" spans="4:5" ht="12.75" customHeight="1" outlineLevel="1">
      <c r="D108" s="272"/>
      <c r="E108" s="273"/>
    </row>
    <row r="109" spans="4:5" ht="38.25" customHeight="1" outlineLevel="1">
      <c r="D109" s="272"/>
      <c r="E109" s="273"/>
    </row>
    <row r="110" spans="4:5" ht="12.75" customHeight="1" outlineLevel="1">
      <c r="D110" s="272"/>
      <c r="E110" s="273"/>
    </row>
    <row r="111" spans="4:5" ht="38.25" customHeight="1" outlineLevel="1">
      <c r="D111" s="272"/>
      <c r="E111" s="273"/>
    </row>
    <row r="112" spans="4:5" ht="12.75" customHeight="1" outlineLevel="1">
      <c r="D112" s="272"/>
      <c r="E112" s="273"/>
    </row>
    <row r="113" spans="4:5" ht="38.25" customHeight="1" outlineLevel="1">
      <c r="D113" s="272"/>
      <c r="E113" s="273"/>
    </row>
    <row r="114" spans="4:5" ht="12.75" customHeight="1" outlineLevel="1">
      <c r="D114" s="272"/>
      <c r="E114" s="273"/>
    </row>
    <row r="115" spans="4:5" ht="38.25" customHeight="1" outlineLevel="1">
      <c r="D115" s="272"/>
      <c r="E115" s="273"/>
    </row>
    <row r="116" spans="4:5" ht="12.75" customHeight="1" outlineLevel="1">
      <c r="D116" s="272"/>
      <c r="E116" s="273"/>
    </row>
    <row r="117" spans="4:5" ht="38.25" customHeight="1" outlineLevel="1">
      <c r="D117" s="272"/>
      <c r="E117" s="273"/>
    </row>
    <row r="118" spans="4:5" ht="12.75" customHeight="1" outlineLevel="1">
      <c r="D118" s="272"/>
      <c r="E118" s="273"/>
    </row>
    <row r="119" spans="4:5" ht="38.25" customHeight="1" outlineLevel="1">
      <c r="D119" s="272"/>
      <c r="E119" s="273"/>
    </row>
    <row r="120" spans="4:5" ht="12.75" customHeight="1" outlineLevel="1">
      <c r="D120" s="272"/>
      <c r="E120" s="273"/>
    </row>
    <row r="121" spans="4:5" ht="38.25" customHeight="1" outlineLevel="1">
      <c r="D121" s="272"/>
      <c r="E121" s="273"/>
    </row>
    <row r="122" spans="4:5" ht="12.75" customHeight="1" outlineLevel="1">
      <c r="D122" s="272"/>
      <c r="E122" s="273"/>
    </row>
    <row r="123" spans="4:5" ht="38.25" customHeight="1" outlineLevel="1">
      <c r="D123" s="272"/>
      <c r="E123" s="273"/>
    </row>
    <row r="124" spans="4:5" ht="12.75" customHeight="1" outlineLevel="1">
      <c r="D124" s="272"/>
      <c r="E124" s="273"/>
    </row>
    <row r="125" spans="4:5" ht="38.25" customHeight="1" outlineLevel="1">
      <c r="D125" s="272"/>
      <c r="E125" s="273"/>
    </row>
    <row r="126" spans="4:5" ht="12.75" customHeight="1" outlineLevel="1">
      <c r="D126" s="272"/>
      <c r="E126" s="273"/>
    </row>
    <row r="127" spans="4:5" ht="38.25" customHeight="1" outlineLevel="1">
      <c r="D127" s="272"/>
      <c r="E127" s="273"/>
    </row>
    <row r="128" spans="4:5" ht="12.75" customHeight="1" outlineLevel="1">
      <c r="D128" s="272"/>
      <c r="E128" s="273"/>
    </row>
    <row r="129" spans="4:5" ht="38.25" customHeight="1" outlineLevel="1">
      <c r="D129" s="272"/>
      <c r="E129" s="273"/>
    </row>
    <row r="130" spans="4:5" ht="12.75" customHeight="1" outlineLevel="1">
      <c r="D130" s="272"/>
      <c r="E130" s="273"/>
    </row>
    <row r="131" spans="4:5" ht="38.25" customHeight="1" outlineLevel="1">
      <c r="D131" s="272"/>
      <c r="E131" s="273"/>
    </row>
    <row r="132" spans="4:5" ht="12.75" customHeight="1" outlineLevel="1">
      <c r="D132" s="272"/>
      <c r="E132" s="273"/>
    </row>
    <row r="133" spans="4:5" ht="38.25" customHeight="1" outlineLevel="1">
      <c r="D133" s="272"/>
      <c r="E133" s="273"/>
    </row>
    <row r="134" spans="4:5" ht="12.75" customHeight="1" outlineLevel="1">
      <c r="D134" s="272"/>
      <c r="E134" s="273"/>
    </row>
    <row r="135" spans="4:5" ht="38.25" customHeight="1" outlineLevel="1">
      <c r="D135" s="272"/>
      <c r="E135" s="273"/>
    </row>
    <row r="136" spans="4:5" ht="12.75" customHeight="1" outlineLevel="1">
      <c r="D136" s="272"/>
      <c r="E136" s="273"/>
    </row>
    <row r="137" spans="4:5" ht="38.25" customHeight="1" outlineLevel="1">
      <c r="D137" s="272"/>
      <c r="E137" s="273"/>
    </row>
    <row r="138" spans="4:5" ht="12.75" customHeight="1" outlineLevel="1">
      <c r="D138" s="272"/>
      <c r="E138" s="273"/>
    </row>
    <row r="139" spans="4:5" ht="28.5" customHeight="1" outlineLevel="1">
      <c r="D139" s="272"/>
      <c r="E139" s="273"/>
    </row>
    <row r="140" spans="4:5" ht="12.75" outlineLevel="1">
      <c r="D140" s="272"/>
      <c r="E140" s="273"/>
    </row>
    <row r="141" spans="4:5" ht="12.75" outlineLevel="1">
      <c r="D141" s="272"/>
      <c r="E141" s="273"/>
    </row>
    <row r="142" spans="4:5" ht="12.75" outlineLevel="1">
      <c r="D142" s="272"/>
      <c r="E142" s="273"/>
    </row>
    <row r="143" spans="4:5" ht="12.75" outlineLevel="1">
      <c r="D143" s="272"/>
      <c r="E143" s="273"/>
    </row>
    <row r="144" spans="4:5" ht="12.75" outlineLevel="1">
      <c r="D144" s="272"/>
      <c r="E144" s="273"/>
    </row>
    <row r="145" spans="4:5" ht="12.75" outlineLevel="1">
      <c r="D145" s="272"/>
      <c r="E145" s="273"/>
    </row>
    <row r="146" spans="4:5" ht="12.75">
      <c r="D146" s="272"/>
      <c r="E146" s="273"/>
    </row>
    <row r="147" spans="4:5" ht="12.75">
      <c r="D147" s="272"/>
      <c r="E147" s="273"/>
    </row>
    <row r="148" spans="4:5" ht="15.75" customHeight="1" outlineLevel="1">
      <c r="D148" s="272"/>
      <c r="E148" s="273"/>
    </row>
    <row r="149" spans="4:5" ht="12.75" outlineLevel="1">
      <c r="D149" s="272"/>
      <c r="E149" s="273"/>
    </row>
    <row r="150" spans="4:5" ht="12.75" outlineLevel="2">
      <c r="D150" s="272"/>
      <c r="E150" s="273"/>
    </row>
    <row r="151" spans="4:5" ht="12.75" outlineLevel="2">
      <c r="D151" s="272"/>
      <c r="E151" s="273"/>
    </row>
    <row r="152" spans="4:5" ht="12.75" outlineLevel="2">
      <c r="D152" s="272"/>
      <c r="E152" s="273"/>
    </row>
    <row r="153" spans="4:5" ht="12.75" outlineLevel="2">
      <c r="D153" s="272"/>
      <c r="E153" s="273"/>
    </row>
    <row r="154" spans="4:5" ht="12.75" outlineLevel="2">
      <c r="D154" s="272"/>
      <c r="E154" s="273"/>
    </row>
    <row r="155" spans="4:5" ht="12.75" outlineLevel="2">
      <c r="D155" s="272"/>
      <c r="E155" s="273"/>
    </row>
    <row r="156" spans="4:5" ht="12.75" outlineLevel="2">
      <c r="D156" s="272"/>
      <c r="E156" s="273"/>
    </row>
    <row r="157" spans="4:5" ht="12.75" outlineLevel="2">
      <c r="D157" s="272"/>
      <c r="E157" s="273"/>
    </row>
    <row r="158" spans="4:5" ht="12.75" outlineLevel="2">
      <c r="D158" s="272"/>
      <c r="E158" s="273"/>
    </row>
    <row r="159" spans="4:5" ht="12.75" outlineLevel="1">
      <c r="D159" s="272"/>
      <c r="E159" s="273"/>
    </row>
    <row r="160" spans="4:5" ht="12.75">
      <c r="D160" s="272"/>
      <c r="E160" s="273"/>
    </row>
    <row r="161" spans="4:5" ht="12.75" outlineLevel="1">
      <c r="D161" s="272"/>
      <c r="E161" s="273"/>
    </row>
    <row r="162" spans="4:5" ht="12.75" outlineLevel="1">
      <c r="D162" s="272"/>
      <c r="E162" s="273"/>
    </row>
    <row r="163" spans="4:5" ht="12.75" outlineLevel="2">
      <c r="D163" s="272"/>
      <c r="E163" s="273"/>
    </row>
    <row r="164" spans="4:5" ht="12.75" outlineLevel="2">
      <c r="D164" s="272"/>
      <c r="E164" s="273"/>
    </row>
    <row r="165" spans="4:5" ht="12.75" outlineLevel="2">
      <c r="D165" s="272"/>
      <c r="E165" s="273"/>
    </row>
    <row r="166" spans="4:5" ht="12.75" outlineLevel="1">
      <c r="D166" s="272"/>
      <c r="E166" s="273"/>
    </row>
    <row r="167" spans="4:5" ht="12.75">
      <c r="D167" s="272"/>
      <c r="E167" s="273"/>
    </row>
    <row r="168" spans="4:5" ht="12.75" outlineLevel="1">
      <c r="D168" s="272"/>
      <c r="E168" s="273"/>
    </row>
    <row r="169" spans="4:5" ht="12.75" outlineLevel="1">
      <c r="D169" s="272"/>
      <c r="E169" s="273"/>
    </row>
    <row r="170" spans="4:5" ht="12.75" outlineLevel="1">
      <c r="D170" s="272"/>
      <c r="E170" s="273"/>
    </row>
    <row r="171" spans="4:5" ht="12.75" outlineLevel="1">
      <c r="D171" s="272"/>
      <c r="E171" s="273"/>
    </row>
    <row r="172" spans="4:5" ht="12.75" outlineLevel="2">
      <c r="D172" s="272"/>
      <c r="E172" s="273"/>
    </row>
    <row r="173" spans="4:5" ht="12.75" outlineLevel="2">
      <c r="D173" s="272"/>
      <c r="E173" s="273"/>
    </row>
    <row r="174" spans="4:5" ht="12.75" outlineLevel="2">
      <c r="D174" s="272"/>
      <c r="E174" s="273"/>
    </row>
    <row r="175" spans="4:5" ht="12.75" outlineLevel="2">
      <c r="D175" s="272"/>
      <c r="E175" s="273"/>
    </row>
    <row r="176" spans="4:5" ht="12.75" outlineLevel="2">
      <c r="D176" s="272"/>
      <c r="E176" s="273"/>
    </row>
    <row r="177" spans="4:5" ht="12.75" outlineLevel="2">
      <c r="D177" s="272"/>
      <c r="E177" s="273"/>
    </row>
    <row r="178" spans="1:9" s="275" customFormat="1" ht="12.75" outlineLevel="2">
      <c r="A178" s="269"/>
      <c r="B178" s="270"/>
      <c r="C178" s="271"/>
      <c r="D178" s="272"/>
      <c r="E178" s="273"/>
      <c r="F178" s="399"/>
      <c r="G178" s="274"/>
      <c r="H178" s="274"/>
      <c r="I178" s="5"/>
    </row>
    <row r="179" spans="4:5" ht="12.75" outlineLevel="2">
      <c r="D179" s="272"/>
      <c r="E179" s="273"/>
    </row>
    <row r="180" spans="4:5" ht="12.75" outlineLevel="2">
      <c r="D180" s="272"/>
      <c r="E180" s="273"/>
    </row>
    <row r="181" spans="4:5" ht="12.75" outlineLevel="2">
      <c r="D181" s="272"/>
      <c r="E181" s="273"/>
    </row>
    <row r="182" spans="4:5" ht="116.25" customHeight="1" outlineLevel="2">
      <c r="D182" s="272"/>
      <c r="E182" s="273"/>
    </row>
    <row r="183" spans="4:5" ht="12.75" outlineLevel="2">
      <c r="D183" s="272"/>
      <c r="E183" s="273"/>
    </row>
    <row r="184" spans="4:5" ht="12.75" outlineLevel="2">
      <c r="D184" s="272"/>
      <c r="E184" s="273"/>
    </row>
    <row r="185" spans="4:5" ht="12.75" outlineLevel="2">
      <c r="D185" s="272"/>
      <c r="E185" s="273"/>
    </row>
    <row r="186" spans="4:5" ht="12.75" outlineLevel="2">
      <c r="D186" s="272"/>
      <c r="E186" s="273"/>
    </row>
    <row r="187" spans="4:5" ht="12.75" outlineLevel="2">
      <c r="D187" s="272"/>
      <c r="E187" s="273"/>
    </row>
    <row r="188" spans="4:5" ht="12.75" outlineLevel="2">
      <c r="D188" s="272"/>
      <c r="E188" s="273"/>
    </row>
    <row r="189" spans="4:5" ht="12.75" outlineLevel="2">
      <c r="D189" s="272"/>
      <c r="E189" s="273"/>
    </row>
    <row r="190" spans="4:5" ht="12.75" outlineLevel="2">
      <c r="D190" s="272"/>
      <c r="E190" s="273"/>
    </row>
    <row r="191" spans="4:5" ht="12.75" outlineLevel="2">
      <c r="D191" s="272"/>
      <c r="E191" s="273"/>
    </row>
    <row r="192" spans="4:5" ht="12.75" outlineLevel="2">
      <c r="D192" s="272"/>
      <c r="E192" s="273"/>
    </row>
    <row r="193" spans="4:5" ht="12.75" outlineLevel="2">
      <c r="D193" s="272"/>
      <c r="E193" s="273"/>
    </row>
    <row r="194" spans="4:5" ht="12.75" outlineLevel="2">
      <c r="D194" s="272"/>
      <c r="E194" s="273"/>
    </row>
    <row r="195" spans="4:5" ht="12.75" outlineLevel="2">
      <c r="D195" s="272"/>
      <c r="E195" s="273"/>
    </row>
    <row r="196" spans="4:5" ht="12.75" outlineLevel="2">
      <c r="D196" s="272"/>
      <c r="E196" s="273"/>
    </row>
    <row r="197" spans="4:5" ht="12.75" outlineLevel="2">
      <c r="D197" s="272"/>
      <c r="E197" s="273"/>
    </row>
    <row r="198" spans="4:5" ht="12.75" outlineLevel="2">
      <c r="D198" s="272"/>
      <c r="E198" s="273"/>
    </row>
    <row r="199" spans="4:5" ht="12.75" outlineLevel="2">
      <c r="D199" s="272"/>
      <c r="E199" s="273"/>
    </row>
    <row r="200" spans="4:5" ht="12.75" outlineLevel="2">
      <c r="D200" s="272"/>
      <c r="E200" s="273"/>
    </row>
    <row r="201" spans="4:5" ht="12.75" outlineLevel="2">
      <c r="D201" s="272"/>
      <c r="E201" s="273"/>
    </row>
    <row r="202" spans="4:5" ht="12.75" outlineLevel="2">
      <c r="D202" s="272"/>
      <c r="E202" s="273"/>
    </row>
    <row r="203" spans="4:5" ht="12.75" outlineLevel="2">
      <c r="D203" s="272"/>
      <c r="E203" s="273"/>
    </row>
    <row r="204" spans="4:5" ht="12.75" outlineLevel="2">
      <c r="D204" s="272"/>
      <c r="E204" s="273"/>
    </row>
    <row r="205" spans="4:5" ht="12.75" outlineLevel="2">
      <c r="D205" s="272"/>
      <c r="E205" s="273"/>
    </row>
    <row r="206" spans="4:5" ht="12.75" outlineLevel="2">
      <c r="D206" s="272"/>
      <c r="E206" s="273"/>
    </row>
    <row r="207" spans="4:5" ht="12.75" outlineLevel="2">
      <c r="D207" s="272"/>
      <c r="E207" s="273"/>
    </row>
    <row r="208" spans="4:5" ht="12.75" outlineLevel="2">
      <c r="D208" s="272"/>
      <c r="E208" s="273"/>
    </row>
    <row r="209" spans="4:5" ht="12.75" outlineLevel="2">
      <c r="D209" s="272"/>
      <c r="E209" s="273"/>
    </row>
    <row r="210" spans="4:5" ht="12.75" outlineLevel="2">
      <c r="D210" s="272"/>
      <c r="E210" s="273"/>
    </row>
    <row r="211" spans="4:5" ht="12.75" outlineLevel="2">
      <c r="D211" s="272"/>
      <c r="E211" s="273"/>
    </row>
    <row r="212" spans="4:5" ht="12.75" outlineLevel="2">
      <c r="D212" s="272"/>
      <c r="E212" s="273"/>
    </row>
    <row r="213" spans="4:5" ht="12.75" outlineLevel="2">
      <c r="D213" s="272"/>
      <c r="E213" s="273"/>
    </row>
    <row r="214" spans="4:5" ht="12.75" outlineLevel="2">
      <c r="D214" s="272"/>
      <c r="E214" s="273"/>
    </row>
    <row r="215" spans="4:5" ht="12.75" outlineLevel="2">
      <c r="D215" s="272"/>
      <c r="E215" s="273"/>
    </row>
    <row r="216" spans="4:5" ht="12.75" outlineLevel="2">
      <c r="D216" s="272"/>
      <c r="E216" s="273"/>
    </row>
    <row r="217" spans="4:5" ht="12.75" outlineLevel="2">
      <c r="D217" s="272"/>
      <c r="E217" s="273"/>
    </row>
    <row r="218" spans="4:5" ht="12.75" outlineLevel="2">
      <c r="D218" s="272"/>
      <c r="E218" s="273"/>
    </row>
    <row r="219" spans="4:5" ht="12.75" outlineLevel="2">
      <c r="D219" s="272"/>
      <c r="E219" s="273"/>
    </row>
    <row r="220" spans="4:5" ht="12.75" outlineLevel="2">
      <c r="D220" s="272"/>
      <c r="E220" s="273"/>
    </row>
    <row r="221" spans="4:5" ht="12.75" outlineLevel="2">
      <c r="D221" s="272"/>
      <c r="E221" s="273"/>
    </row>
    <row r="222" spans="4:5" ht="12.75" outlineLevel="2">
      <c r="D222" s="272"/>
      <c r="E222" s="273"/>
    </row>
    <row r="223" spans="4:5" ht="12.75" outlineLevel="2">
      <c r="D223" s="272"/>
      <c r="E223" s="273"/>
    </row>
    <row r="224" spans="4:5" ht="12.75" outlineLevel="2">
      <c r="D224" s="272"/>
      <c r="E224" s="273"/>
    </row>
    <row r="225" spans="4:5" ht="12.75" outlineLevel="2">
      <c r="D225" s="272"/>
      <c r="E225" s="273"/>
    </row>
    <row r="226" spans="4:5" ht="12.75" outlineLevel="2">
      <c r="D226" s="272"/>
      <c r="E226" s="273"/>
    </row>
    <row r="227" spans="4:5" ht="12.75" outlineLevel="2">
      <c r="D227" s="272"/>
      <c r="E227" s="273"/>
    </row>
    <row r="228" spans="4:5" ht="12.75" outlineLevel="2">
      <c r="D228" s="272"/>
      <c r="E228" s="273"/>
    </row>
    <row r="229" spans="4:5" ht="12.75" outlineLevel="2">
      <c r="D229" s="272"/>
      <c r="E229" s="273"/>
    </row>
    <row r="230" spans="4:5" ht="12.75" outlineLevel="2">
      <c r="D230" s="272"/>
      <c r="E230" s="273"/>
    </row>
    <row r="231" spans="4:5" ht="12.75" outlineLevel="2">
      <c r="D231" s="272"/>
      <c r="E231" s="273"/>
    </row>
    <row r="232" spans="4:5" ht="12.75" outlineLevel="2">
      <c r="D232" s="272"/>
      <c r="E232" s="273"/>
    </row>
    <row r="233" spans="4:5" ht="12.75" outlineLevel="2">
      <c r="D233" s="272"/>
      <c r="E233" s="273"/>
    </row>
    <row r="234" spans="4:5" ht="12.75" outlineLevel="2">
      <c r="D234" s="272"/>
      <c r="E234" s="273"/>
    </row>
    <row r="235" spans="4:5" ht="12.75" outlineLevel="1">
      <c r="D235" s="272"/>
      <c r="E235" s="273"/>
    </row>
    <row r="236" spans="4:5" ht="12.75">
      <c r="D236" s="272"/>
      <c r="E236" s="273"/>
    </row>
    <row r="237" spans="1:9" s="276" customFormat="1" ht="15.75" outlineLevel="1">
      <c r="A237" s="269"/>
      <c r="B237" s="270"/>
      <c r="C237" s="271"/>
      <c r="D237" s="272"/>
      <c r="E237" s="273"/>
      <c r="F237" s="399"/>
      <c r="G237" s="274"/>
      <c r="H237" s="274"/>
      <c r="I237" s="5"/>
    </row>
    <row r="238" spans="4:5" ht="12.75" outlineLevel="1">
      <c r="D238" s="272"/>
      <c r="E238" s="273"/>
    </row>
    <row r="239" spans="4:5" ht="12.75" outlineLevel="2">
      <c r="D239" s="272"/>
      <c r="E239" s="273"/>
    </row>
    <row r="240" spans="4:5" ht="12.75" outlineLevel="2">
      <c r="D240" s="272"/>
      <c r="E240" s="273"/>
    </row>
    <row r="241" spans="4:5" ht="12.75" outlineLevel="2">
      <c r="D241" s="272"/>
      <c r="E241" s="273"/>
    </row>
    <row r="242" spans="4:5" ht="12.75" outlineLevel="2">
      <c r="D242" s="272"/>
      <c r="E242" s="273"/>
    </row>
    <row r="243" spans="4:5" ht="12.75" outlineLevel="2">
      <c r="D243" s="272"/>
      <c r="E243" s="273"/>
    </row>
    <row r="244" spans="4:5" ht="12.75" outlineLevel="2">
      <c r="D244" s="272"/>
      <c r="E244" s="273"/>
    </row>
    <row r="245" spans="4:5" ht="12.75" outlineLevel="2">
      <c r="D245" s="272"/>
      <c r="E245" s="273"/>
    </row>
    <row r="246" spans="4:5" ht="12.75" outlineLevel="2">
      <c r="D246" s="272"/>
      <c r="E246" s="273"/>
    </row>
    <row r="247" spans="4:5" ht="12.75" outlineLevel="2">
      <c r="D247" s="272"/>
      <c r="E247" s="273"/>
    </row>
    <row r="248" spans="4:5" ht="12.75" outlineLevel="2">
      <c r="D248" s="272"/>
      <c r="E248" s="273"/>
    </row>
    <row r="249" spans="4:5" ht="12.75" outlineLevel="2">
      <c r="D249" s="272"/>
      <c r="E249" s="273"/>
    </row>
    <row r="250" spans="4:5" ht="12.75" outlineLevel="2">
      <c r="D250" s="272"/>
      <c r="E250" s="273"/>
    </row>
    <row r="251" spans="4:5" ht="12.75" outlineLevel="2">
      <c r="D251" s="272"/>
      <c r="E251" s="273"/>
    </row>
    <row r="252" spans="4:5" ht="12.75" outlineLevel="2">
      <c r="D252" s="272"/>
      <c r="E252" s="273"/>
    </row>
    <row r="253" spans="4:5" ht="12.75" outlineLevel="2">
      <c r="D253" s="272"/>
      <c r="E253" s="273"/>
    </row>
    <row r="254" spans="4:5" ht="12.75" outlineLevel="2">
      <c r="D254" s="272"/>
      <c r="E254" s="273"/>
    </row>
    <row r="255" spans="4:5" ht="12.75" outlineLevel="2">
      <c r="D255" s="272"/>
      <c r="E255" s="273"/>
    </row>
    <row r="256" spans="4:5" ht="12.75" outlineLevel="2">
      <c r="D256" s="272"/>
      <c r="E256" s="273"/>
    </row>
    <row r="257" spans="4:5" ht="12.75" outlineLevel="2">
      <c r="D257" s="272"/>
      <c r="E257" s="273"/>
    </row>
    <row r="258" spans="4:5" ht="12.75" outlineLevel="2">
      <c r="D258" s="272"/>
      <c r="E258" s="273"/>
    </row>
    <row r="259" spans="4:5" ht="12.75" outlineLevel="2">
      <c r="D259" s="272"/>
      <c r="E259" s="273"/>
    </row>
    <row r="260" spans="4:5" ht="12.75" outlineLevel="2">
      <c r="D260" s="272"/>
      <c r="E260" s="273"/>
    </row>
    <row r="261" spans="4:5" ht="12.75" outlineLevel="2">
      <c r="D261" s="272"/>
      <c r="E261" s="273"/>
    </row>
    <row r="262" spans="4:5" ht="12.75" outlineLevel="2">
      <c r="D262" s="272"/>
      <c r="E262" s="273"/>
    </row>
    <row r="263" spans="4:5" ht="12.75" outlineLevel="2">
      <c r="D263" s="272"/>
      <c r="E263" s="273"/>
    </row>
    <row r="264" spans="4:5" ht="12.75" outlineLevel="2">
      <c r="D264" s="272"/>
      <c r="E264" s="273"/>
    </row>
    <row r="265" spans="4:5" ht="25.5" customHeight="1" outlineLevel="2">
      <c r="D265" s="272"/>
      <c r="E265" s="273"/>
    </row>
    <row r="266" spans="4:5" ht="12.75" outlineLevel="2">
      <c r="D266" s="272"/>
      <c r="E266" s="273"/>
    </row>
    <row r="267" spans="4:5" ht="25.5" customHeight="1" outlineLevel="2">
      <c r="D267" s="272"/>
      <c r="E267" s="273"/>
    </row>
    <row r="268" spans="4:5" ht="12.75" outlineLevel="2">
      <c r="D268" s="272"/>
      <c r="E268" s="273"/>
    </row>
    <row r="269" spans="4:5" ht="25.5" customHeight="1" outlineLevel="2">
      <c r="D269" s="272"/>
      <c r="E269" s="273"/>
    </row>
    <row r="270" spans="4:5" ht="12.75" outlineLevel="2">
      <c r="D270" s="272"/>
      <c r="E270" s="273"/>
    </row>
    <row r="271" spans="4:5" ht="25.5" customHeight="1" outlineLevel="2">
      <c r="D271" s="272"/>
      <c r="E271" s="273"/>
    </row>
    <row r="272" spans="4:5" ht="12.75" outlineLevel="2">
      <c r="D272" s="272"/>
      <c r="E272" s="273"/>
    </row>
    <row r="273" spans="4:5" ht="12.75" outlineLevel="2">
      <c r="D273" s="272"/>
      <c r="E273" s="273"/>
    </row>
    <row r="274" spans="4:5" ht="12.75" outlineLevel="2">
      <c r="D274" s="272"/>
      <c r="E274" s="273"/>
    </row>
    <row r="275" spans="4:5" ht="63.75" customHeight="1" outlineLevel="2">
      <c r="D275" s="272"/>
      <c r="E275" s="273"/>
    </row>
    <row r="276" spans="4:5" ht="12.75" outlineLevel="2">
      <c r="D276" s="272"/>
      <c r="E276" s="273"/>
    </row>
    <row r="277" spans="4:5" ht="12.75" outlineLevel="2">
      <c r="D277" s="272"/>
      <c r="E277" s="273"/>
    </row>
    <row r="278" spans="4:5" ht="12.75" outlineLevel="2">
      <c r="D278" s="272"/>
      <c r="E278" s="273"/>
    </row>
    <row r="279" spans="4:5" ht="12.75" outlineLevel="2">
      <c r="D279" s="272"/>
      <c r="E279" s="273"/>
    </row>
    <row r="280" spans="4:5" ht="12.75" outlineLevel="2">
      <c r="D280" s="272"/>
      <c r="E280" s="273"/>
    </row>
    <row r="281" spans="4:5" ht="38.25" customHeight="1" outlineLevel="2">
      <c r="D281" s="272"/>
      <c r="E281" s="273"/>
    </row>
    <row r="282" spans="4:5" ht="12.75" outlineLevel="2">
      <c r="D282" s="272"/>
      <c r="E282" s="273"/>
    </row>
    <row r="283" spans="4:5" ht="12.75" outlineLevel="2">
      <c r="D283" s="272"/>
      <c r="E283" s="273"/>
    </row>
    <row r="284" spans="4:5" ht="12.75" outlineLevel="2">
      <c r="D284" s="272"/>
      <c r="E284" s="273"/>
    </row>
    <row r="285" spans="4:5" ht="12.75" outlineLevel="2">
      <c r="D285" s="272"/>
      <c r="E285" s="273"/>
    </row>
    <row r="286" spans="4:5" ht="12.75" outlineLevel="2">
      <c r="D286" s="272"/>
      <c r="E286" s="273"/>
    </row>
    <row r="287" spans="4:5" ht="12.75" outlineLevel="2">
      <c r="D287" s="272"/>
      <c r="E287" s="273"/>
    </row>
    <row r="288" spans="4:5" ht="12.75" outlineLevel="2">
      <c r="D288" s="272"/>
      <c r="E288" s="273"/>
    </row>
    <row r="289" spans="4:5" ht="12.75" outlineLevel="2">
      <c r="D289" s="272"/>
      <c r="E289" s="273"/>
    </row>
    <row r="290" spans="4:5" ht="12.75" outlineLevel="2">
      <c r="D290" s="272"/>
      <c r="E290" s="273"/>
    </row>
    <row r="291" spans="4:5" ht="12.75" outlineLevel="2">
      <c r="D291" s="272"/>
      <c r="E291" s="273"/>
    </row>
    <row r="292" spans="4:5" ht="12.75" outlineLevel="2">
      <c r="D292" s="272"/>
      <c r="E292" s="273"/>
    </row>
    <row r="293" spans="4:5" ht="12.75" outlineLevel="2">
      <c r="D293" s="272"/>
      <c r="E293" s="273"/>
    </row>
    <row r="294" spans="4:5" ht="12.75" outlineLevel="2">
      <c r="D294" s="272"/>
      <c r="E294" s="273"/>
    </row>
    <row r="295" spans="4:5" ht="12.75" outlineLevel="2">
      <c r="D295" s="272"/>
      <c r="E295" s="273"/>
    </row>
    <row r="296" spans="4:5" ht="12.75" outlineLevel="2">
      <c r="D296" s="272"/>
      <c r="E296" s="273"/>
    </row>
    <row r="297" spans="4:5" ht="12.75" outlineLevel="2">
      <c r="D297" s="272"/>
      <c r="E297" s="273"/>
    </row>
    <row r="298" spans="4:5" ht="12.75" outlineLevel="2">
      <c r="D298" s="272"/>
      <c r="E298" s="273"/>
    </row>
    <row r="299" spans="4:5" ht="12.75" outlineLevel="2">
      <c r="D299" s="272"/>
      <c r="E299" s="273"/>
    </row>
    <row r="300" spans="4:5" ht="12.75" outlineLevel="2">
      <c r="D300" s="272"/>
      <c r="E300" s="273"/>
    </row>
    <row r="301" spans="4:5" ht="76.5" customHeight="1" outlineLevel="2">
      <c r="D301" s="272"/>
      <c r="E301" s="273"/>
    </row>
    <row r="302" spans="4:5" ht="12.75" outlineLevel="2">
      <c r="D302" s="272"/>
      <c r="E302" s="273"/>
    </row>
    <row r="303" spans="4:5" ht="12.75" outlineLevel="2">
      <c r="D303" s="272"/>
      <c r="E303" s="273"/>
    </row>
    <row r="304" spans="4:5" ht="12.75" outlineLevel="1">
      <c r="D304" s="272"/>
      <c r="E304" s="273"/>
    </row>
    <row r="305" spans="4:5" ht="12.75" outlineLevel="1">
      <c r="D305" s="272"/>
      <c r="E305" s="273"/>
    </row>
    <row r="306" spans="4:5" ht="12.75" outlineLevel="1">
      <c r="D306" s="272"/>
      <c r="E306" s="273"/>
    </row>
    <row r="307" spans="4:5" ht="12.75" outlineLevel="1">
      <c r="D307" s="272"/>
      <c r="E307" s="273"/>
    </row>
    <row r="308" spans="4:5" ht="12.75" outlineLevel="1">
      <c r="D308" s="272"/>
      <c r="E308" s="273"/>
    </row>
    <row r="309" spans="4:5" ht="12.75">
      <c r="D309" s="272"/>
      <c r="E309" s="273"/>
    </row>
    <row r="310" spans="1:9" s="276" customFormat="1" ht="15.75" outlineLevel="1">
      <c r="A310" s="269"/>
      <c r="B310" s="270"/>
      <c r="C310" s="271"/>
      <c r="D310" s="272"/>
      <c r="E310" s="273"/>
      <c r="F310" s="399"/>
      <c r="G310" s="274"/>
      <c r="H310" s="274"/>
      <c r="I310" s="5"/>
    </row>
    <row r="311" spans="4:5" ht="12.75" outlineLevel="1">
      <c r="D311" s="272"/>
      <c r="E311" s="273"/>
    </row>
    <row r="312" spans="4:5" ht="12.75" outlineLevel="2">
      <c r="D312" s="272"/>
      <c r="E312" s="273"/>
    </row>
    <row r="313" spans="4:5" ht="12.75" outlineLevel="2">
      <c r="D313" s="272"/>
      <c r="E313" s="273"/>
    </row>
    <row r="314" spans="4:5" ht="12.75" outlineLevel="2">
      <c r="D314" s="272"/>
      <c r="E314" s="273"/>
    </row>
    <row r="315" spans="4:5" ht="12.75" outlineLevel="2">
      <c r="D315" s="272"/>
      <c r="E315" s="273"/>
    </row>
    <row r="316" spans="4:5" ht="12.75" outlineLevel="2">
      <c r="D316" s="272"/>
      <c r="E316" s="273"/>
    </row>
    <row r="317" spans="4:5" ht="12.75" outlineLevel="2">
      <c r="D317" s="272"/>
      <c r="E317" s="273"/>
    </row>
    <row r="318" spans="4:5" ht="12.75" outlineLevel="2">
      <c r="D318" s="272"/>
      <c r="E318" s="273"/>
    </row>
    <row r="319" spans="4:5" ht="12.75" outlineLevel="2">
      <c r="D319" s="272"/>
      <c r="E319" s="273"/>
    </row>
    <row r="320" spans="4:5" ht="12.75" outlineLevel="2">
      <c r="D320" s="272"/>
      <c r="E320" s="273"/>
    </row>
    <row r="321" spans="4:5" ht="12.75" outlineLevel="2">
      <c r="D321" s="272"/>
      <c r="E321" s="273"/>
    </row>
    <row r="322" spans="4:5" ht="12.75" outlineLevel="2">
      <c r="D322" s="272"/>
      <c r="E322" s="273"/>
    </row>
    <row r="323" spans="4:5" ht="12.75" outlineLevel="2">
      <c r="D323" s="272"/>
      <c r="E323" s="273"/>
    </row>
    <row r="324" spans="4:5" ht="12.75" outlineLevel="2">
      <c r="D324" s="272"/>
      <c r="E324" s="273"/>
    </row>
    <row r="325" spans="4:5" ht="12.75" outlineLevel="2">
      <c r="D325" s="272"/>
      <c r="E325" s="273"/>
    </row>
    <row r="326" spans="4:5" ht="12.75" outlineLevel="2">
      <c r="D326" s="272"/>
      <c r="E326" s="273"/>
    </row>
    <row r="327" spans="4:5" ht="12.75" outlineLevel="2">
      <c r="D327" s="272"/>
      <c r="E327" s="273"/>
    </row>
    <row r="328" spans="4:5" ht="12.75" outlineLevel="2">
      <c r="D328" s="272"/>
      <c r="E328" s="273"/>
    </row>
    <row r="329" spans="4:5" ht="12.75" outlineLevel="1">
      <c r="D329" s="272"/>
      <c r="E329" s="273"/>
    </row>
    <row r="330" spans="4:5" ht="12.75">
      <c r="D330" s="272"/>
      <c r="E330" s="273"/>
    </row>
    <row r="331" spans="1:9" s="276" customFormat="1" ht="15.75" outlineLevel="1">
      <c r="A331" s="269"/>
      <c r="B331" s="270"/>
      <c r="C331" s="271"/>
      <c r="D331" s="272"/>
      <c r="E331" s="273"/>
      <c r="F331" s="399"/>
      <c r="G331" s="274"/>
      <c r="H331" s="274"/>
      <c r="I331" s="5"/>
    </row>
    <row r="332" spans="4:5" ht="12.75" outlineLevel="1">
      <c r="D332" s="272"/>
      <c r="E332" s="273"/>
    </row>
    <row r="333" spans="4:5" ht="12.75" outlineLevel="2">
      <c r="D333" s="272"/>
      <c r="E333" s="273"/>
    </row>
    <row r="334" spans="4:5" ht="12.75" outlineLevel="2">
      <c r="D334" s="272"/>
      <c r="E334" s="273"/>
    </row>
    <row r="335" spans="4:5" ht="12.75" outlineLevel="2">
      <c r="D335" s="272"/>
      <c r="E335" s="273"/>
    </row>
    <row r="336" spans="4:5" ht="12.75" outlineLevel="2">
      <c r="D336" s="272"/>
      <c r="E336" s="273"/>
    </row>
    <row r="337" spans="4:5" ht="12.75" outlineLevel="2">
      <c r="D337" s="272"/>
      <c r="E337" s="273"/>
    </row>
    <row r="338" spans="4:5" ht="12.75" outlineLevel="2">
      <c r="D338" s="272"/>
      <c r="E338" s="273"/>
    </row>
    <row r="339" spans="4:5" ht="12.75" outlineLevel="2">
      <c r="D339" s="272"/>
      <c r="E339" s="273"/>
    </row>
    <row r="340" spans="4:5" ht="12.75" outlineLevel="2">
      <c r="D340" s="272"/>
      <c r="E340" s="273"/>
    </row>
    <row r="341" spans="4:5" ht="12.75" outlineLevel="2">
      <c r="D341" s="272"/>
      <c r="E341" s="273"/>
    </row>
    <row r="342" spans="4:5" ht="12.75" outlineLevel="2">
      <c r="D342" s="272"/>
      <c r="E342" s="273"/>
    </row>
    <row r="343" spans="4:5" ht="12.75" outlineLevel="2">
      <c r="D343" s="272"/>
      <c r="E343" s="273"/>
    </row>
    <row r="344" spans="4:5" ht="12.75" outlineLevel="2">
      <c r="D344" s="272"/>
      <c r="E344" s="273"/>
    </row>
    <row r="345" spans="4:5" ht="12.75" outlineLevel="2">
      <c r="D345" s="272"/>
      <c r="E345" s="273"/>
    </row>
    <row r="346" spans="4:5" ht="12.75" outlineLevel="2">
      <c r="D346" s="272"/>
      <c r="E346" s="273"/>
    </row>
    <row r="347" spans="4:5" ht="12.75" outlineLevel="2">
      <c r="D347" s="272"/>
      <c r="E347" s="273"/>
    </row>
    <row r="348" spans="4:5" ht="12.75" outlineLevel="2">
      <c r="D348" s="272"/>
      <c r="E348" s="273"/>
    </row>
    <row r="349" spans="4:5" ht="12.75" outlineLevel="2">
      <c r="D349" s="272"/>
      <c r="E349" s="273"/>
    </row>
    <row r="350" spans="4:5" ht="12.75" outlineLevel="2">
      <c r="D350" s="272"/>
      <c r="E350" s="273"/>
    </row>
    <row r="351" spans="4:5" ht="12.75" outlineLevel="2">
      <c r="D351" s="272"/>
      <c r="E351" s="273"/>
    </row>
    <row r="352" spans="4:5" ht="12.75" outlineLevel="2">
      <c r="D352" s="272"/>
      <c r="E352" s="273"/>
    </row>
    <row r="353" spans="4:5" ht="12.75" outlineLevel="2">
      <c r="D353" s="272"/>
      <c r="E353" s="273"/>
    </row>
    <row r="354" spans="4:5" ht="12.75" outlineLevel="2">
      <c r="D354" s="272"/>
      <c r="E354" s="273"/>
    </row>
    <row r="355" spans="4:5" ht="12.75" outlineLevel="2">
      <c r="D355" s="272"/>
      <c r="E355" s="273"/>
    </row>
    <row r="356" spans="4:5" ht="12.75" outlineLevel="2">
      <c r="D356" s="272"/>
      <c r="E356" s="273"/>
    </row>
    <row r="357" spans="4:5" ht="12.75" outlineLevel="2">
      <c r="D357" s="272"/>
      <c r="E357" s="273"/>
    </row>
    <row r="358" spans="4:5" ht="12.75" outlineLevel="2">
      <c r="D358" s="272"/>
      <c r="E358" s="273"/>
    </row>
    <row r="359" spans="4:5" ht="12.75" outlineLevel="2">
      <c r="D359" s="272"/>
      <c r="E359" s="273"/>
    </row>
    <row r="360" spans="4:5" ht="12.75" outlineLevel="2">
      <c r="D360" s="272"/>
      <c r="E360" s="273"/>
    </row>
    <row r="361" spans="4:5" ht="12.75" outlineLevel="2">
      <c r="D361" s="272"/>
      <c r="E361" s="273"/>
    </row>
    <row r="362" spans="4:5" ht="12.75" outlineLevel="2">
      <c r="D362" s="272"/>
      <c r="E362" s="273"/>
    </row>
    <row r="363" spans="4:5" ht="12.75" outlineLevel="2">
      <c r="D363" s="272"/>
      <c r="E363" s="273"/>
    </row>
    <row r="364" spans="4:5" ht="12.75" outlineLevel="2">
      <c r="D364" s="272"/>
      <c r="E364" s="273"/>
    </row>
    <row r="365" spans="4:5" ht="12.75" outlineLevel="2">
      <c r="D365" s="272"/>
      <c r="E365" s="273"/>
    </row>
    <row r="366" spans="4:5" ht="12.75" outlineLevel="2">
      <c r="D366" s="272"/>
      <c r="E366" s="273"/>
    </row>
    <row r="367" spans="4:5" ht="12.75" outlineLevel="2">
      <c r="D367" s="272"/>
      <c r="E367" s="273"/>
    </row>
    <row r="368" spans="4:5" ht="12.75" outlineLevel="2">
      <c r="D368" s="272"/>
      <c r="E368" s="273"/>
    </row>
    <row r="369" spans="4:5" ht="12.75" outlineLevel="2">
      <c r="D369" s="272"/>
      <c r="E369" s="273"/>
    </row>
    <row r="370" spans="4:5" ht="12.75" outlineLevel="2">
      <c r="D370" s="272"/>
      <c r="E370" s="273"/>
    </row>
    <row r="371" spans="4:5" ht="12.75" outlineLevel="2">
      <c r="D371" s="272"/>
      <c r="E371" s="273"/>
    </row>
    <row r="372" spans="4:5" ht="12.75" outlineLevel="2">
      <c r="D372" s="272"/>
      <c r="E372" s="273"/>
    </row>
    <row r="373" spans="4:5" ht="12.75" outlineLevel="2">
      <c r="D373" s="272"/>
      <c r="E373" s="273"/>
    </row>
    <row r="374" spans="4:5" ht="12.75" outlineLevel="2">
      <c r="D374" s="272"/>
      <c r="E374" s="273"/>
    </row>
    <row r="375" spans="4:5" ht="12.75" outlineLevel="2">
      <c r="D375" s="272"/>
      <c r="E375" s="273"/>
    </row>
    <row r="376" spans="4:5" ht="12.75" outlineLevel="2">
      <c r="D376" s="272"/>
      <c r="E376" s="273"/>
    </row>
    <row r="377" spans="4:5" ht="12.75" outlineLevel="2">
      <c r="D377" s="272"/>
      <c r="E377" s="273"/>
    </row>
    <row r="378" spans="4:5" ht="12.75" outlineLevel="2">
      <c r="D378" s="272"/>
      <c r="E378" s="273"/>
    </row>
    <row r="379" spans="4:5" ht="12.75" outlineLevel="2">
      <c r="D379" s="272"/>
      <c r="E379" s="273"/>
    </row>
    <row r="380" spans="4:5" ht="12.75" outlineLevel="2">
      <c r="D380" s="272"/>
      <c r="E380" s="273"/>
    </row>
    <row r="381" spans="4:5" ht="12.75" outlineLevel="2">
      <c r="D381" s="272"/>
      <c r="E381" s="273"/>
    </row>
    <row r="382" spans="4:5" ht="12.75" outlineLevel="2">
      <c r="D382" s="272"/>
      <c r="E382" s="273"/>
    </row>
    <row r="383" spans="4:5" ht="12.75" outlineLevel="2">
      <c r="D383" s="272"/>
      <c r="E383" s="273"/>
    </row>
    <row r="384" spans="4:5" ht="12.75" outlineLevel="2">
      <c r="D384" s="272"/>
      <c r="E384" s="273"/>
    </row>
    <row r="385" spans="4:5" ht="12.75" outlineLevel="2">
      <c r="D385" s="272"/>
      <c r="E385" s="273"/>
    </row>
    <row r="386" spans="4:5" ht="12.75" outlineLevel="2">
      <c r="D386" s="272"/>
      <c r="E386" s="273"/>
    </row>
    <row r="387" spans="4:5" ht="12.75" outlineLevel="2">
      <c r="D387" s="272"/>
      <c r="E387" s="273"/>
    </row>
    <row r="388" spans="4:5" ht="12.75" outlineLevel="2">
      <c r="D388" s="272"/>
      <c r="E388" s="273"/>
    </row>
    <row r="389" spans="4:5" ht="25.5" customHeight="1" outlineLevel="2">
      <c r="D389" s="272"/>
      <c r="E389" s="273"/>
    </row>
    <row r="390" spans="4:5" ht="12.75" customHeight="1" outlineLevel="2">
      <c r="D390" s="272"/>
      <c r="E390" s="273"/>
    </row>
    <row r="391" spans="4:5" ht="25.5" customHeight="1" outlineLevel="2">
      <c r="D391" s="272"/>
      <c r="E391" s="273"/>
    </row>
    <row r="392" spans="4:5" ht="12.75" customHeight="1" outlineLevel="2">
      <c r="D392" s="272"/>
      <c r="E392" s="273"/>
    </row>
    <row r="393" spans="4:5" ht="12.75" outlineLevel="2">
      <c r="D393" s="272"/>
      <c r="E393" s="273"/>
    </row>
    <row r="394" spans="4:5" ht="12.75" outlineLevel="2">
      <c r="D394" s="272"/>
      <c r="E394" s="273"/>
    </row>
    <row r="395" spans="4:5" ht="12.75" outlineLevel="2">
      <c r="D395" s="272"/>
      <c r="E395" s="273"/>
    </row>
    <row r="396" spans="4:5" ht="12.75" outlineLevel="2">
      <c r="D396" s="272"/>
      <c r="E396" s="273"/>
    </row>
    <row r="397" spans="4:5" ht="25.5" customHeight="1" outlineLevel="2">
      <c r="D397" s="272"/>
      <c r="E397" s="273"/>
    </row>
    <row r="398" spans="4:5" ht="12.75" customHeight="1" outlineLevel="2">
      <c r="D398" s="272"/>
      <c r="E398" s="273"/>
    </row>
    <row r="399" spans="4:5" ht="25.5" customHeight="1" outlineLevel="2">
      <c r="D399" s="272"/>
      <c r="E399" s="273"/>
    </row>
    <row r="400" spans="4:5" ht="12.75" customHeight="1" outlineLevel="2">
      <c r="D400" s="272"/>
      <c r="E400" s="273"/>
    </row>
    <row r="401" spans="4:5" ht="25.5" customHeight="1" outlineLevel="2">
      <c r="D401" s="272"/>
      <c r="E401" s="273"/>
    </row>
    <row r="402" spans="4:5" ht="12.75" customHeight="1" outlineLevel="2">
      <c r="D402" s="272"/>
      <c r="E402" s="273"/>
    </row>
    <row r="403" spans="4:5" ht="25.5" customHeight="1" outlineLevel="2">
      <c r="D403" s="272"/>
      <c r="E403" s="273"/>
    </row>
    <row r="404" spans="4:5" ht="12.75" customHeight="1" outlineLevel="2">
      <c r="D404" s="272"/>
      <c r="E404" s="273"/>
    </row>
    <row r="405" spans="4:5" ht="25.5" customHeight="1" outlineLevel="2">
      <c r="D405" s="272"/>
      <c r="E405" s="273"/>
    </row>
    <row r="406" spans="4:5" ht="12.75" customHeight="1" outlineLevel="2">
      <c r="D406" s="272"/>
      <c r="E406" s="273"/>
    </row>
    <row r="407" spans="4:5" ht="25.5" customHeight="1" outlineLevel="2">
      <c r="D407" s="272"/>
      <c r="E407" s="273"/>
    </row>
    <row r="408" spans="4:5" ht="25.5" customHeight="1" outlineLevel="2">
      <c r="D408" s="272"/>
      <c r="E408" s="273"/>
    </row>
    <row r="409" spans="4:5" ht="12.75" customHeight="1" outlineLevel="2">
      <c r="D409" s="272"/>
      <c r="E409" s="273"/>
    </row>
    <row r="410" spans="4:5" ht="12.75" outlineLevel="1">
      <c r="D410" s="272"/>
      <c r="E410" s="273"/>
    </row>
    <row r="411" spans="4:5" ht="12.75">
      <c r="D411" s="272"/>
      <c r="E411" s="273"/>
    </row>
    <row r="412" spans="4:5" ht="12.75">
      <c r="D412" s="272"/>
      <c r="E412" s="273"/>
    </row>
    <row r="413" spans="4:5" ht="12.75">
      <c r="D413" s="272"/>
      <c r="E413" s="273"/>
    </row>
    <row r="414" spans="4:5" ht="12.75">
      <c r="D414" s="272"/>
      <c r="E414" s="273"/>
    </row>
    <row r="415" spans="4:5" ht="12.75">
      <c r="D415" s="272"/>
      <c r="E415" s="273"/>
    </row>
    <row r="416" spans="4:5" ht="12.75">
      <c r="D416" s="272"/>
      <c r="E416" s="273"/>
    </row>
    <row r="417" spans="4:5" ht="12.75">
      <c r="D417" s="272"/>
      <c r="E417" s="273"/>
    </row>
    <row r="418" spans="4:5" ht="12.75">
      <c r="D418" s="272"/>
      <c r="E418" s="273"/>
    </row>
    <row r="419" spans="4:5" ht="12.75">
      <c r="D419" s="272"/>
      <c r="E419" s="273"/>
    </row>
    <row r="420" spans="4:5" ht="12.75">
      <c r="D420" s="272"/>
      <c r="E420" s="273"/>
    </row>
    <row r="421" spans="4:5" ht="12.75">
      <c r="D421" s="272"/>
      <c r="E421" s="273"/>
    </row>
    <row r="422" spans="4:5" ht="12.75">
      <c r="D422" s="272"/>
      <c r="E422" s="273"/>
    </row>
    <row r="423" spans="4:5" ht="12.75">
      <c r="D423" s="272"/>
      <c r="E423" s="273"/>
    </row>
    <row r="424" spans="4:5" ht="12.75">
      <c r="D424" s="272"/>
      <c r="E424" s="273"/>
    </row>
    <row r="425" spans="4:5" ht="12.75">
      <c r="D425" s="272"/>
      <c r="E425" s="273"/>
    </row>
    <row r="426" spans="4:5" ht="12.75">
      <c r="D426" s="272"/>
      <c r="E426" s="273"/>
    </row>
    <row r="427" spans="4:5" ht="12.75">
      <c r="D427" s="272"/>
      <c r="E427" s="273"/>
    </row>
    <row r="428" spans="4:5" ht="12.75">
      <c r="D428" s="272"/>
      <c r="E428" s="273"/>
    </row>
    <row r="429" spans="4:5" ht="12.75">
      <c r="D429" s="272"/>
      <c r="E429" s="273"/>
    </row>
    <row r="430" spans="4:5" ht="12.75">
      <c r="D430" s="272"/>
      <c r="E430" s="273"/>
    </row>
    <row r="431" spans="4:5" ht="12.75">
      <c r="D431" s="272"/>
      <c r="E431" s="273"/>
    </row>
    <row r="432" spans="4:5" ht="12.75">
      <c r="D432" s="272"/>
      <c r="E432" s="273"/>
    </row>
    <row r="433" spans="4:5" ht="12.75">
      <c r="D433" s="272"/>
      <c r="E433" s="273"/>
    </row>
    <row r="434" spans="4:5" ht="12.75">
      <c r="D434" s="272"/>
      <c r="E434" s="273"/>
    </row>
    <row r="435" spans="4:5" ht="12.75">
      <c r="D435" s="272"/>
      <c r="E435" s="273"/>
    </row>
    <row r="436" spans="4:5" ht="12.75">
      <c r="D436" s="272"/>
      <c r="E436" s="273"/>
    </row>
    <row r="437" spans="4:5" ht="12.75">
      <c r="D437" s="272"/>
      <c r="E437" s="273"/>
    </row>
    <row r="438" spans="4:5" ht="12.75">
      <c r="D438" s="272"/>
      <c r="E438" s="273"/>
    </row>
    <row r="439" spans="4:5" ht="12.75">
      <c r="D439" s="272"/>
      <c r="E439" s="273"/>
    </row>
    <row r="440" spans="4:5" ht="12.75">
      <c r="D440" s="272"/>
      <c r="E440" s="273"/>
    </row>
    <row r="441" spans="4:5" ht="12.75">
      <c r="D441" s="272"/>
      <c r="E441" s="273"/>
    </row>
    <row r="442" spans="4:5" ht="12.75">
      <c r="D442" s="272"/>
      <c r="E442" s="273"/>
    </row>
    <row r="443" spans="4:5" ht="12.75">
      <c r="D443" s="272"/>
      <c r="E443" s="273"/>
    </row>
    <row r="444" spans="4:5" ht="12.75">
      <c r="D444" s="272"/>
      <c r="E444" s="273"/>
    </row>
    <row r="445" spans="4:5" ht="12.75">
      <c r="D445" s="272"/>
      <c r="E445" s="273"/>
    </row>
    <row r="446" spans="4:5" ht="12.75">
      <c r="D446" s="272"/>
      <c r="E446" s="273"/>
    </row>
    <row r="447" spans="4:5" ht="12.75">
      <c r="D447" s="272"/>
      <c r="E447" s="273"/>
    </row>
    <row r="448" spans="4:5" ht="12.75">
      <c r="D448" s="272"/>
      <c r="E448" s="273"/>
    </row>
    <row r="449" spans="4:5" ht="12.75">
      <c r="D449" s="272"/>
      <c r="E449" s="273"/>
    </row>
    <row r="450" spans="4:5" ht="12.75">
      <c r="D450" s="272"/>
      <c r="E450" s="273"/>
    </row>
    <row r="451" spans="4:5" ht="12.75">
      <c r="D451" s="272"/>
      <c r="E451" s="273"/>
    </row>
    <row r="452" spans="4:5" ht="12.75">
      <c r="D452" s="272"/>
      <c r="E452" s="273"/>
    </row>
    <row r="453" spans="4:5" ht="12.75">
      <c r="D453" s="272"/>
      <c r="E453" s="273"/>
    </row>
    <row r="454" spans="4:5" ht="12.75">
      <c r="D454" s="272"/>
      <c r="E454" s="273"/>
    </row>
    <row r="455" spans="4:5" ht="12.75">
      <c r="D455" s="272"/>
      <c r="E455" s="273"/>
    </row>
    <row r="456" spans="4:5" ht="12.75">
      <c r="D456" s="272"/>
      <c r="E456" s="273"/>
    </row>
    <row r="457" spans="4:5" ht="12.75">
      <c r="D457" s="272"/>
      <c r="E457" s="273"/>
    </row>
    <row r="458" spans="4:5" ht="12.75">
      <c r="D458" s="272"/>
      <c r="E458" s="273"/>
    </row>
    <row r="459" spans="4:5" ht="12.75">
      <c r="D459" s="272"/>
      <c r="E459" s="273"/>
    </row>
    <row r="460" spans="4:5" ht="12.75">
      <c r="D460" s="272"/>
      <c r="E460" s="273"/>
    </row>
    <row r="461" spans="4:5" ht="12.75">
      <c r="D461" s="272"/>
      <c r="E461" s="273"/>
    </row>
    <row r="462" spans="4:5" ht="12.75">
      <c r="D462" s="272"/>
      <c r="E462" s="273"/>
    </row>
    <row r="463" spans="4:5" ht="12.75">
      <c r="D463" s="272"/>
      <c r="E463" s="273"/>
    </row>
    <row r="464" spans="4:5" ht="12.75">
      <c r="D464" s="272"/>
      <c r="E464" s="273"/>
    </row>
    <row r="465" spans="4:5" ht="12.75">
      <c r="D465" s="272"/>
      <c r="E465" s="273"/>
    </row>
    <row r="466" spans="4:5" ht="12.75">
      <c r="D466" s="272"/>
      <c r="E466" s="273"/>
    </row>
    <row r="467" spans="4:5" ht="12.75">
      <c r="D467" s="272"/>
      <c r="E467" s="273"/>
    </row>
    <row r="468" spans="4:5" ht="12.75">
      <c r="D468" s="272"/>
      <c r="E468" s="273"/>
    </row>
    <row r="469" spans="4:5" ht="12.75">
      <c r="D469" s="272"/>
      <c r="E469" s="273"/>
    </row>
    <row r="470" spans="4:5" ht="12.75">
      <c r="D470" s="272"/>
      <c r="E470" s="273"/>
    </row>
    <row r="471" spans="4:5" ht="12.75">
      <c r="D471" s="272"/>
      <c r="E471" s="273"/>
    </row>
    <row r="472" spans="4:5" ht="12.75">
      <c r="D472" s="272"/>
      <c r="E472" s="273"/>
    </row>
    <row r="473" spans="4:5" ht="12.75">
      <c r="D473" s="272"/>
      <c r="E473" s="273"/>
    </row>
    <row r="474" spans="4:5" ht="12.75">
      <c r="D474" s="272"/>
      <c r="E474" s="273"/>
    </row>
    <row r="475" spans="4:5" ht="12.75">
      <c r="D475" s="272"/>
      <c r="E475" s="273"/>
    </row>
    <row r="476" spans="4:5" ht="12.75">
      <c r="D476" s="272"/>
      <c r="E476" s="273"/>
    </row>
    <row r="477" spans="4:5" ht="12.75">
      <c r="D477" s="272"/>
      <c r="E477" s="273"/>
    </row>
    <row r="478" spans="4:5" ht="12.75">
      <c r="D478" s="272"/>
      <c r="E478" s="273"/>
    </row>
    <row r="479" spans="4:5" ht="12.75">
      <c r="D479" s="272"/>
      <c r="E479" s="273"/>
    </row>
    <row r="480" spans="4:5" ht="12.75">
      <c r="D480" s="272"/>
      <c r="E480" s="273"/>
    </row>
    <row r="481" spans="4:5" ht="12.75">
      <c r="D481" s="272"/>
      <c r="E481" s="273"/>
    </row>
    <row r="482" spans="4:5" ht="12.75">
      <c r="D482" s="272"/>
      <c r="E482" s="273"/>
    </row>
    <row r="483" spans="4:5" ht="12.75">
      <c r="D483" s="272"/>
      <c r="E483" s="273"/>
    </row>
    <row r="484" spans="4:5" ht="12.75">
      <c r="D484" s="272"/>
      <c r="E484" s="273"/>
    </row>
    <row r="485" spans="4:5" ht="12.75">
      <c r="D485" s="272"/>
      <c r="E485" s="273"/>
    </row>
    <row r="486" spans="4:5" ht="12.75">
      <c r="D486" s="272"/>
      <c r="E486" s="273"/>
    </row>
    <row r="487" spans="4:5" ht="12.75">
      <c r="D487" s="272"/>
      <c r="E487" s="273"/>
    </row>
    <row r="488" spans="4:5" ht="12.75">
      <c r="D488" s="272"/>
      <c r="E488" s="273"/>
    </row>
    <row r="489" spans="4:5" ht="12.75">
      <c r="D489" s="272"/>
      <c r="E489" s="273"/>
    </row>
    <row r="490" spans="4:5" ht="12.75">
      <c r="D490" s="272"/>
      <c r="E490" s="273"/>
    </row>
    <row r="491" spans="4:5" ht="12.75">
      <c r="D491" s="272"/>
      <c r="E491" s="273"/>
    </row>
    <row r="492" spans="4:5" ht="12.75">
      <c r="D492" s="272"/>
      <c r="E492" s="273"/>
    </row>
    <row r="493" spans="4:5" ht="12.75">
      <c r="D493" s="272"/>
      <c r="E493" s="273"/>
    </row>
    <row r="494" spans="4:5" ht="12.75">
      <c r="D494" s="272"/>
      <c r="E494" s="273"/>
    </row>
    <row r="495" spans="4:5" ht="12.75">
      <c r="D495" s="272"/>
      <c r="E495" s="273"/>
    </row>
    <row r="496" spans="4:5" ht="12.75">
      <c r="D496" s="272"/>
      <c r="E496" s="273"/>
    </row>
    <row r="497" spans="4:5" ht="12.75">
      <c r="D497" s="272"/>
      <c r="E497" s="273"/>
    </row>
    <row r="498" spans="4:5" ht="12.75">
      <c r="D498" s="272"/>
      <c r="E498" s="273"/>
    </row>
    <row r="499" spans="4:5" ht="12.75">
      <c r="D499" s="272"/>
      <c r="E499" s="273"/>
    </row>
    <row r="500" spans="4:5" ht="12.75">
      <c r="D500" s="272"/>
      <c r="E500" s="273"/>
    </row>
    <row r="501" spans="4:5" ht="12.75">
      <c r="D501" s="272"/>
      <c r="E501" s="273"/>
    </row>
    <row r="502" spans="4:5" ht="12.75">
      <c r="D502" s="272"/>
      <c r="E502" s="273"/>
    </row>
    <row r="503" spans="4:5" ht="12.75">
      <c r="D503" s="272"/>
      <c r="E503" s="273"/>
    </row>
    <row r="504" spans="4:5" ht="12.75">
      <c r="D504" s="272"/>
      <c r="E504" s="273"/>
    </row>
    <row r="505" spans="4:5" ht="12.75">
      <c r="D505" s="272"/>
      <c r="E505" s="273"/>
    </row>
    <row r="506" spans="4:5" ht="12.75">
      <c r="D506" s="272"/>
      <c r="E506" s="273"/>
    </row>
    <row r="507" spans="4:5" ht="12.75">
      <c r="D507" s="272"/>
      <c r="E507" s="273"/>
    </row>
    <row r="508" spans="4:5" ht="12.75">
      <c r="D508" s="272"/>
      <c r="E508" s="273"/>
    </row>
    <row r="509" spans="4:5" ht="12.75">
      <c r="D509" s="272"/>
      <c r="E509" s="273"/>
    </row>
    <row r="510" spans="4:5" ht="12.75">
      <c r="D510" s="272"/>
      <c r="E510" s="273"/>
    </row>
    <row r="511" spans="4:5" ht="12.75">
      <c r="D511" s="272"/>
      <c r="E511" s="273"/>
    </row>
    <row r="512" spans="4:5" ht="12.75">
      <c r="D512" s="272"/>
      <c r="E512" s="273"/>
    </row>
    <row r="513" spans="4:5" ht="12.75">
      <c r="D513" s="272"/>
      <c r="E513" s="273"/>
    </row>
    <row r="514" spans="4:5" ht="12.75">
      <c r="D514" s="272"/>
      <c r="E514" s="273"/>
    </row>
    <row r="515" spans="4:5" ht="12.75">
      <c r="D515" s="272"/>
      <c r="E515" s="273"/>
    </row>
    <row r="516" spans="4:5" ht="12.75">
      <c r="D516" s="272"/>
      <c r="E516" s="273"/>
    </row>
    <row r="517" spans="4:5" ht="12.75">
      <c r="D517" s="272"/>
      <c r="E517" s="273"/>
    </row>
    <row r="518" spans="4:5" ht="12.75">
      <c r="D518" s="272"/>
      <c r="E518" s="273"/>
    </row>
    <row r="519" spans="4:5" ht="12.75">
      <c r="D519" s="272"/>
      <c r="E519" s="273"/>
    </row>
    <row r="520" spans="4:5" ht="12.75">
      <c r="D520" s="272"/>
      <c r="E520" s="273"/>
    </row>
    <row r="521" spans="4:5" ht="12.75">
      <c r="D521" s="272"/>
      <c r="E521" s="273"/>
    </row>
    <row r="522" spans="4:5" ht="12.75">
      <c r="D522" s="272"/>
      <c r="E522" s="273"/>
    </row>
    <row r="523" spans="4:5" ht="12.75">
      <c r="D523" s="272"/>
      <c r="E523" s="273"/>
    </row>
    <row r="524" spans="4:5" ht="12.75">
      <c r="D524" s="272"/>
      <c r="E524" s="273"/>
    </row>
    <row r="525" spans="4:5" ht="12.75">
      <c r="D525" s="272"/>
      <c r="E525" s="273"/>
    </row>
    <row r="526" spans="4:5" ht="12.75">
      <c r="D526" s="272"/>
      <c r="E526" s="273"/>
    </row>
    <row r="527" spans="4:5" ht="12.75">
      <c r="D527" s="272"/>
      <c r="E527" s="273"/>
    </row>
    <row r="528" spans="4:5" ht="12.75">
      <c r="D528" s="272"/>
      <c r="E528" s="273"/>
    </row>
    <row r="529" spans="4:5" ht="12.75">
      <c r="D529" s="272"/>
      <c r="E529" s="273"/>
    </row>
    <row r="530" spans="4:5" ht="12.75">
      <c r="D530" s="272"/>
      <c r="E530" s="273"/>
    </row>
    <row r="531" spans="4:5" ht="12.75">
      <c r="D531" s="272"/>
      <c r="E531" s="273"/>
    </row>
    <row r="532" spans="4:5" ht="12.75">
      <c r="D532" s="272"/>
      <c r="E532" s="273"/>
    </row>
    <row r="533" spans="4:5" ht="12.75">
      <c r="D533" s="272"/>
      <c r="E533" s="273"/>
    </row>
    <row r="534" spans="4:5" ht="12.75">
      <c r="D534" s="272"/>
      <c r="E534" s="273"/>
    </row>
    <row r="535" spans="4:5" ht="12.75">
      <c r="D535" s="272"/>
      <c r="E535" s="273"/>
    </row>
    <row r="536" spans="4:5" ht="12.75">
      <c r="D536" s="272"/>
      <c r="E536" s="273"/>
    </row>
    <row r="537" spans="4:5" ht="12.75">
      <c r="D537" s="272"/>
      <c r="E537" s="273"/>
    </row>
    <row r="538" spans="4:5" ht="12.75">
      <c r="D538" s="272"/>
      <c r="E538" s="273"/>
    </row>
    <row r="539" spans="4:5" ht="12.75">
      <c r="D539" s="272"/>
      <c r="E539" s="273"/>
    </row>
    <row r="540" spans="4:5" ht="12.75">
      <c r="D540" s="272"/>
      <c r="E540" s="273"/>
    </row>
    <row r="541" spans="4:5" ht="12.75">
      <c r="D541" s="272"/>
      <c r="E541" s="273"/>
    </row>
    <row r="542" spans="4:5" ht="12.75">
      <c r="D542" s="272"/>
      <c r="E542" s="273"/>
    </row>
    <row r="543" spans="4:5" ht="12.75">
      <c r="D543" s="272"/>
      <c r="E543" s="273"/>
    </row>
    <row r="544" spans="4:5" ht="12.75">
      <c r="D544" s="272"/>
      <c r="E544" s="273"/>
    </row>
    <row r="545" spans="4:5" ht="12.75">
      <c r="D545" s="272"/>
      <c r="E545" s="273"/>
    </row>
    <row r="546" spans="4:5" ht="12.75">
      <c r="D546" s="272"/>
      <c r="E546" s="273"/>
    </row>
    <row r="547" spans="4:5" ht="12.75">
      <c r="D547" s="272"/>
      <c r="E547" s="273"/>
    </row>
    <row r="548" spans="4:5" ht="12.75">
      <c r="D548" s="272"/>
      <c r="E548" s="273"/>
    </row>
    <row r="549" spans="4:5" ht="12.75">
      <c r="D549" s="272"/>
      <c r="E549" s="273"/>
    </row>
    <row r="550" spans="4:5" ht="12.75">
      <c r="D550" s="272"/>
      <c r="E550" s="273"/>
    </row>
    <row r="551" spans="4:5" ht="12.75">
      <c r="D551" s="272"/>
      <c r="E551" s="273"/>
    </row>
    <row r="552" spans="4:5" ht="12.75">
      <c r="D552" s="272"/>
      <c r="E552" s="273"/>
    </row>
    <row r="553" spans="4:5" ht="12.75">
      <c r="D553" s="272"/>
      <c r="E553" s="273"/>
    </row>
    <row r="554" spans="4:5" ht="12.75">
      <c r="D554" s="272"/>
      <c r="E554" s="273"/>
    </row>
    <row r="555" spans="4:5" ht="12.75">
      <c r="D555" s="272"/>
      <c r="E555" s="273"/>
    </row>
    <row r="556" spans="4:5" ht="12.75">
      <c r="D556" s="272"/>
      <c r="E556" s="273"/>
    </row>
    <row r="557" spans="4:5" ht="12.75">
      <c r="D557" s="272"/>
      <c r="E557" s="273"/>
    </row>
    <row r="558" spans="4:5" ht="12.75">
      <c r="D558" s="272"/>
      <c r="E558" s="273"/>
    </row>
    <row r="559" spans="4:5" ht="12.75">
      <c r="D559" s="272"/>
      <c r="E559" s="273"/>
    </row>
    <row r="560" spans="4:5" ht="12.75">
      <c r="D560" s="272"/>
      <c r="E560" s="273"/>
    </row>
    <row r="561" spans="4:5" ht="12.75">
      <c r="D561" s="272"/>
      <c r="E561" s="273"/>
    </row>
    <row r="562" spans="4:5" ht="12.75">
      <c r="D562" s="272"/>
      <c r="E562" s="273"/>
    </row>
    <row r="563" spans="4:5" ht="12.75">
      <c r="D563" s="272"/>
      <c r="E563" s="273"/>
    </row>
    <row r="564" spans="4:5" ht="12.75">
      <c r="D564" s="272"/>
      <c r="E564" s="273"/>
    </row>
    <row r="565" spans="4:5" ht="12.75">
      <c r="D565" s="272"/>
      <c r="E565" s="273"/>
    </row>
    <row r="566" spans="4:5" ht="12.75">
      <c r="D566" s="272"/>
      <c r="E566" s="273"/>
    </row>
    <row r="567" spans="4:5" ht="12.75">
      <c r="D567" s="272"/>
      <c r="E567" s="273"/>
    </row>
    <row r="568" spans="4:5" ht="12.75">
      <c r="D568" s="272"/>
      <c r="E568" s="273"/>
    </row>
    <row r="569" spans="4:5" ht="12.75">
      <c r="D569" s="272"/>
      <c r="E569" s="273"/>
    </row>
    <row r="570" spans="4:5" ht="12.75">
      <c r="D570" s="272"/>
      <c r="E570" s="273"/>
    </row>
    <row r="571" spans="4:5" ht="12.75">
      <c r="D571" s="272"/>
      <c r="E571" s="273"/>
    </row>
    <row r="572" spans="4:5" ht="12.75">
      <c r="D572" s="272"/>
      <c r="E572" s="273"/>
    </row>
    <row r="573" spans="4:5" ht="12.75">
      <c r="D573" s="272"/>
      <c r="E573" s="273"/>
    </row>
    <row r="574" spans="4:5" ht="12.75">
      <c r="D574" s="272"/>
      <c r="E574" s="273"/>
    </row>
    <row r="575" spans="4:5" ht="12.75">
      <c r="D575" s="272"/>
      <c r="E575" s="273"/>
    </row>
    <row r="576" spans="4:5" ht="12.75">
      <c r="D576" s="272"/>
      <c r="E576" s="273"/>
    </row>
    <row r="577" spans="4:5" ht="12.75">
      <c r="D577" s="272"/>
      <c r="E577" s="273"/>
    </row>
    <row r="578" spans="4:5" ht="12.75">
      <c r="D578" s="272"/>
      <c r="E578" s="273"/>
    </row>
    <row r="579" spans="4:5" ht="12.75">
      <c r="D579" s="272"/>
      <c r="E579" s="273"/>
    </row>
    <row r="580" spans="4:5" ht="12.75">
      <c r="D580" s="272"/>
      <c r="E580" s="273"/>
    </row>
    <row r="581" spans="4:5" ht="12.75">
      <c r="D581" s="272"/>
      <c r="E581" s="273"/>
    </row>
    <row r="582" spans="4:5" ht="12.75">
      <c r="D582" s="272"/>
      <c r="E582" s="273"/>
    </row>
    <row r="583" spans="4:5" ht="12.75">
      <c r="D583" s="272"/>
      <c r="E583" s="273"/>
    </row>
    <row r="584" spans="4:5" ht="12.75">
      <c r="D584" s="272"/>
      <c r="E584" s="273"/>
    </row>
    <row r="585" spans="4:5" ht="12.75">
      <c r="D585" s="272"/>
      <c r="E585" s="273"/>
    </row>
    <row r="586" spans="4:5" ht="12.75">
      <c r="D586" s="272"/>
      <c r="E586" s="273"/>
    </row>
    <row r="587" spans="4:5" ht="12.75">
      <c r="D587" s="272"/>
      <c r="E587" s="273"/>
    </row>
    <row r="588" spans="4:5" ht="12.75">
      <c r="D588" s="272"/>
      <c r="E588" s="273"/>
    </row>
    <row r="589" spans="4:5" ht="12.75">
      <c r="D589" s="272"/>
      <c r="E589" s="273"/>
    </row>
    <row r="590" spans="4:5" ht="12.75">
      <c r="D590" s="272"/>
      <c r="E590" s="273"/>
    </row>
    <row r="591" spans="4:5" ht="12.75">
      <c r="D591" s="272"/>
      <c r="E591" s="273"/>
    </row>
    <row r="592" spans="4:5" ht="12.75">
      <c r="D592" s="272"/>
      <c r="E592" s="273"/>
    </row>
    <row r="593" spans="4:5" ht="12.75">
      <c r="D593" s="272"/>
      <c r="E593" s="273"/>
    </row>
    <row r="594" spans="4:5" ht="12.75">
      <c r="D594" s="272"/>
      <c r="E594" s="273"/>
    </row>
    <row r="595" spans="4:5" ht="12.75">
      <c r="D595" s="272"/>
      <c r="E595" s="273"/>
    </row>
    <row r="596" spans="4:5" ht="12.75">
      <c r="D596" s="272"/>
      <c r="E596" s="273"/>
    </row>
    <row r="597" spans="4:5" ht="12.75">
      <c r="D597" s="272"/>
      <c r="E597" s="273"/>
    </row>
    <row r="598" spans="4:5" ht="12.75">
      <c r="D598" s="272"/>
      <c r="E598" s="273"/>
    </row>
    <row r="599" spans="4:5" ht="12.75">
      <c r="D599" s="272"/>
      <c r="E599" s="273"/>
    </row>
    <row r="600" spans="4:5" ht="12.75">
      <c r="D600" s="272"/>
      <c r="E600" s="273"/>
    </row>
    <row r="601" spans="4:5" ht="12.75">
      <c r="D601" s="272"/>
      <c r="E601" s="273"/>
    </row>
    <row r="602" spans="4:5" ht="12.75">
      <c r="D602" s="272"/>
      <c r="E602" s="273"/>
    </row>
    <row r="603" spans="4:5" ht="12.75">
      <c r="D603" s="272"/>
      <c r="E603" s="273"/>
    </row>
    <row r="604" spans="4:5" ht="12.75">
      <c r="D604" s="272"/>
      <c r="E604" s="273"/>
    </row>
    <row r="605" spans="4:5" ht="12.75">
      <c r="D605" s="272"/>
      <c r="E605" s="273"/>
    </row>
    <row r="606" spans="4:5" ht="12.75">
      <c r="D606" s="272"/>
      <c r="E606" s="273"/>
    </row>
    <row r="607" spans="4:5" ht="12.75">
      <c r="D607" s="272"/>
      <c r="E607" s="273"/>
    </row>
    <row r="608" spans="4:5" ht="12.75">
      <c r="D608" s="272"/>
      <c r="E608" s="273"/>
    </row>
    <row r="609" spans="4:5" ht="12.75">
      <c r="D609" s="272"/>
      <c r="E609" s="273"/>
    </row>
    <row r="610" spans="4:5" ht="12.75">
      <c r="D610" s="272"/>
      <c r="E610" s="273"/>
    </row>
    <row r="611" spans="4:5" ht="12.75">
      <c r="D611" s="272"/>
      <c r="E611" s="273"/>
    </row>
    <row r="612" spans="4:5" ht="12.75">
      <c r="D612" s="272"/>
      <c r="E612" s="273"/>
    </row>
    <row r="613" spans="4:5" ht="12.75">
      <c r="D613" s="272"/>
      <c r="E613" s="273"/>
    </row>
    <row r="614" spans="4:5" ht="12.75">
      <c r="D614" s="272"/>
      <c r="E614" s="273"/>
    </row>
    <row r="615" spans="4:5" ht="12.75">
      <c r="D615" s="272"/>
      <c r="E615" s="273"/>
    </row>
    <row r="616" spans="4:5" ht="12.75">
      <c r="D616" s="272"/>
      <c r="E616" s="273"/>
    </row>
    <row r="617" spans="4:5" ht="12.75">
      <c r="D617" s="272"/>
      <c r="E617" s="273"/>
    </row>
    <row r="618" spans="4:5" ht="12.75">
      <c r="D618" s="272"/>
      <c r="E618" s="273"/>
    </row>
    <row r="619" spans="4:5" ht="12.75">
      <c r="D619" s="272"/>
      <c r="E619" s="273"/>
    </row>
    <row r="620" spans="4:5" ht="12.75">
      <c r="D620" s="272"/>
      <c r="E620" s="273"/>
    </row>
    <row r="621" spans="4:5" ht="12.75">
      <c r="D621" s="272"/>
      <c r="E621" s="273"/>
    </row>
    <row r="622" spans="4:5" ht="12.75">
      <c r="D622" s="272"/>
      <c r="E622" s="273"/>
    </row>
    <row r="623" spans="4:5" ht="12.75">
      <c r="D623" s="272"/>
      <c r="E623" s="273"/>
    </row>
    <row r="624" spans="4:5" ht="12.75">
      <c r="D624" s="272"/>
      <c r="E624" s="273"/>
    </row>
    <row r="625" spans="4:5" ht="12.75">
      <c r="D625" s="272"/>
      <c r="E625" s="273"/>
    </row>
    <row r="626" spans="4:5" ht="12.75">
      <c r="D626" s="272"/>
      <c r="E626" s="273"/>
    </row>
    <row r="627" spans="4:5" ht="12.75">
      <c r="D627" s="272"/>
      <c r="E627" s="273"/>
    </row>
    <row r="628" spans="4:5" ht="12.75">
      <c r="D628" s="272"/>
      <c r="E628" s="273"/>
    </row>
    <row r="629" spans="4:5" ht="12.75">
      <c r="D629" s="272"/>
      <c r="E629" s="273"/>
    </row>
    <row r="630" spans="4:5" ht="12.75">
      <c r="D630" s="272"/>
      <c r="E630" s="273"/>
    </row>
    <row r="631" spans="4:5" ht="12.75">
      <c r="D631" s="272"/>
      <c r="E631" s="273"/>
    </row>
    <row r="632" spans="4:5" ht="12.75">
      <c r="D632" s="272"/>
      <c r="E632" s="273"/>
    </row>
    <row r="633" spans="4:5" ht="12.75">
      <c r="D633" s="272"/>
      <c r="E633" s="273"/>
    </row>
    <row r="634" spans="4:5" ht="12.75">
      <c r="D634" s="272"/>
      <c r="E634" s="273"/>
    </row>
    <row r="635" spans="4:5" ht="12.75">
      <c r="D635" s="272"/>
      <c r="E635" s="273"/>
    </row>
    <row r="636" spans="4:5" ht="12.75">
      <c r="D636" s="272"/>
      <c r="E636" s="273"/>
    </row>
    <row r="637" spans="4:5" ht="12.75">
      <c r="D637" s="272"/>
      <c r="E637" s="273"/>
    </row>
    <row r="638" spans="4:5" ht="12.75">
      <c r="D638" s="272"/>
      <c r="E638" s="273"/>
    </row>
    <row r="639" spans="4:5" ht="12.75">
      <c r="D639" s="272"/>
      <c r="E639" s="273"/>
    </row>
    <row r="640" spans="4:5" ht="12.75">
      <c r="D640" s="272"/>
      <c r="E640" s="273"/>
    </row>
    <row r="641" spans="4:5" ht="12.75">
      <c r="D641" s="272"/>
      <c r="E641" s="273"/>
    </row>
    <row r="642" spans="4:5" ht="12.75">
      <c r="D642" s="272"/>
      <c r="E642" s="273"/>
    </row>
    <row r="643" spans="4:5" ht="12.75">
      <c r="D643" s="272"/>
      <c r="E643" s="273"/>
    </row>
    <row r="644" spans="4:5" ht="12.75">
      <c r="D644" s="272"/>
      <c r="E644" s="273"/>
    </row>
    <row r="645" spans="4:5" ht="12.75">
      <c r="D645" s="272"/>
      <c r="E645" s="273"/>
    </row>
    <row r="646" spans="4:5" ht="12.75">
      <c r="D646" s="272"/>
      <c r="E646" s="273"/>
    </row>
    <row r="647" spans="4:5" ht="12.75">
      <c r="D647" s="272"/>
      <c r="E647" s="273"/>
    </row>
    <row r="648" spans="4:5" ht="12.75">
      <c r="D648" s="272"/>
      <c r="E648" s="273"/>
    </row>
    <row r="649" spans="4:5" ht="12.75">
      <c r="D649" s="272"/>
      <c r="E649" s="273"/>
    </row>
    <row r="650" spans="4:5" ht="12.75">
      <c r="D650" s="272"/>
      <c r="E650" s="273"/>
    </row>
    <row r="651" spans="4:5" ht="12.75">
      <c r="D651" s="272"/>
      <c r="E651" s="273"/>
    </row>
    <row r="652" spans="4:5" ht="12.75">
      <c r="D652" s="272"/>
      <c r="E652" s="273"/>
    </row>
    <row r="653" spans="4:5" ht="12.75">
      <c r="D653" s="272"/>
      <c r="E653" s="273"/>
    </row>
    <row r="654" spans="4:5" ht="12.75">
      <c r="D654" s="272"/>
      <c r="E654" s="273"/>
    </row>
    <row r="655" spans="4:5" ht="12.75">
      <c r="D655" s="272"/>
      <c r="E655" s="273"/>
    </row>
    <row r="656" spans="4:5" ht="12.75">
      <c r="D656" s="272"/>
      <c r="E656" s="273"/>
    </row>
    <row r="657" spans="4:5" ht="12.75">
      <c r="D657" s="272"/>
      <c r="E657" s="273"/>
    </row>
    <row r="658" spans="4:5" ht="12.75">
      <c r="D658" s="272"/>
      <c r="E658" s="273"/>
    </row>
    <row r="659" spans="4:5" ht="12.75">
      <c r="D659" s="272"/>
      <c r="E659" s="273"/>
    </row>
    <row r="660" spans="4:5" ht="12.75">
      <c r="D660" s="272"/>
      <c r="E660" s="273"/>
    </row>
    <row r="661" spans="4:5" ht="12.75">
      <c r="D661" s="272"/>
      <c r="E661" s="273"/>
    </row>
    <row r="662" spans="4:5" ht="12.75">
      <c r="D662" s="272"/>
      <c r="E662" s="273"/>
    </row>
    <row r="663" spans="4:5" ht="12.75">
      <c r="D663" s="272"/>
      <c r="E663" s="273"/>
    </row>
    <row r="664" spans="4:5" ht="12.75">
      <c r="D664" s="272"/>
      <c r="E664" s="273"/>
    </row>
    <row r="665" spans="4:5" ht="12.75">
      <c r="D665" s="272"/>
      <c r="E665" s="273"/>
    </row>
    <row r="666" spans="4:5" ht="12.75">
      <c r="D666" s="272"/>
      <c r="E666" s="273"/>
    </row>
    <row r="667" spans="4:5" ht="12.75">
      <c r="D667" s="272"/>
      <c r="E667" s="273"/>
    </row>
    <row r="668" spans="4:5" ht="12.75">
      <c r="D668" s="272"/>
      <c r="E668" s="273"/>
    </row>
    <row r="669" spans="4:5" ht="12.75">
      <c r="D669" s="272"/>
      <c r="E669" s="273"/>
    </row>
    <row r="670" spans="4:5" ht="12.75">
      <c r="D670" s="272"/>
      <c r="E670" s="273"/>
    </row>
    <row r="671" spans="4:5" ht="12.75">
      <c r="D671" s="272"/>
      <c r="E671" s="273"/>
    </row>
    <row r="672" spans="4:5" ht="12.75">
      <c r="D672" s="272"/>
      <c r="E672" s="273"/>
    </row>
    <row r="673" spans="4:5" ht="12.75">
      <c r="D673" s="272"/>
      <c r="E673" s="273"/>
    </row>
    <row r="674" spans="4:5" ht="12.75">
      <c r="D674" s="272"/>
      <c r="E674" s="273"/>
    </row>
    <row r="675" spans="4:5" ht="12.75">
      <c r="D675" s="272"/>
      <c r="E675" s="273"/>
    </row>
    <row r="676" spans="4:5" ht="12.75">
      <c r="D676" s="272"/>
      <c r="E676" s="273"/>
    </row>
    <row r="677" spans="4:5" ht="12.75">
      <c r="D677" s="272"/>
      <c r="E677" s="273"/>
    </row>
    <row r="678" spans="4:5" ht="12.75">
      <c r="D678" s="272"/>
      <c r="E678" s="273"/>
    </row>
    <row r="679" spans="4:5" ht="12.75">
      <c r="D679" s="272"/>
      <c r="E679" s="273"/>
    </row>
    <row r="680" spans="4:5" ht="12.75">
      <c r="D680" s="272"/>
      <c r="E680" s="273"/>
    </row>
    <row r="681" spans="4:5" ht="12.75">
      <c r="D681" s="272"/>
      <c r="E681" s="273"/>
    </row>
    <row r="682" spans="4:5" ht="12.75">
      <c r="D682" s="272"/>
      <c r="E682" s="273"/>
    </row>
    <row r="683" spans="4:5" ht="12.75">
      <c r="D683" s="272"/>
      <c r="E683" s="273"/>
    </row>
    <row r="684" spans="4:5" ht="12.75">
      <c r="D684" s="272"/>
      <c r="E684" s="273"/>
    </row>
    <row r="685" spans="4:5" ht="12.75">
      <c r="D685" s="272"/>
      <c r="E685" s="273"/>
    </row>
    <row r="686" spans="4:5" ht="12.75">
      <c r="D686" s="272"/>
      <c r="E686" s="273"/>
    </row>
    <row r="687" spans="4:5" ht="12.75">
      <c r="D687" s="272"/>
      <c r="E687" s="273"/>
    </row>
    <row r="688" spans="4:5" ht="12.75">
      <c r="D688" s="272"/>
      <c r="E688" s="273"/>
    </row>
    <row r="689" spans="4:5" ht="12.75">
      <c r="D689" s="272"/>
      <c r="E689" s="273"/>
    </row>
    <row r="690" spans="4:5" ht="12.75">
      <c r="D690" s="272"/>
      <c r="E690" s="273"/>
    </row>
    <row r="691" spans="4:5" ht="12.75">
      <c r="D691" s="272"/>
      <c r="E691" s="273"/>
    </row>
    <row r="692" spans="4:5" ht="12.75">
      <c r="D692" s="272"/>
      <c r="E692" s="273"/>
    </row>
    <row r="693" spans="4:5" ht="12.75">
      <c r="D693" s="272"/>
      <c r="E693" s="273"/>
    </row>
    <row r="694" spans="4:5" ht="12.75">
      <c r="D694" s="272"/>
      <c r="E694" s="273"/>
    </row>
    <row r="695" spans="4:5" ht="12.75">
      <c r="D695" s="272"/>
      <c r="E695" s="273"/>
    </row>
    <row r="696" spans="4:5" ht="12.75">
      <c r="D696" s="272"/>
      <c r="E696" s="273"/>
    </row>
    <row r="697" spans="4:5" ht="12.75">
      <c r="D697" s="272"/>
      <c r="E697" s="273"/>
    </row>
    <row r="698" spans="4:5" ht="12.75">
      <c r="D698" s="272"/>
      <c r="E698" s="273"/>
    </row>
    <row r="699" spans="4:5" ht="12.75">
      <c r="D699" s="272"/>
      <c r="E699" s="273"/>
    </row>
    <row r="700" spans="4:5" ht="12.75">
      <c r="D700" s="272"/>
      <c r="E700" s="273"/>
    </row>
    <row r="701" spans="4:5" ht="12.75">
      <c r="D701" s="272"/>
      <c r="E701" s="273"/>
    </row>
    <row r="702" spans="4:5" ht="12.75">
      <c r="D702" s="272"/>
      <c r="E702" s="273"/>
    </row>
    <row r="703" spans="4:5" ht="12.75">
      <c r="D703" s="272"/>
      <c r="E703" s="273"/>
    </row>
    <row r="704" spans="4:5" ht="12.75">
      <c r="D704" s="272"/>
      <c r="E704" s="273"/>
    </row>
    <row r="705" spans="4:5" ht="12.75">
      <c r="D705" s="272"/>
      <c r="E705" s="273"/>
    </row>
    <row r="706" spans="4:5" ht="12.75">
      <c r="D706" s="272"/>
      <c r="E706" s="273"/>
    </row>
    <row r="707" spans="4:5" ht="12.75">
      <c r="D707" s="272"/>
      <c r="E707" s="273"/>
    </row>
    <row r="708" spans="4:5" ht="12.75">
      <c r="D708" s="272"/>
      <c r="E708" s="273"/>
    </row>
    <row r="709" spans="4:5" ht="12.75">
      <c r="D709" s="272"/>
      <c r="E709" s="273"/>
    </row>
    <row r="710" spans="4:5" ht="12.75">
      <c r="D710" s="272"/>
      <c r="E710" s="273"/>
    </row>
    <row r="711" spans="4:5" ht="12.75">
      <c r="D711" s="272"/>
      <c r="E711" s="273"/>
    </row>
    <row r="712" spans="4:5" ht="12.75">
      <c r="D712" s="272"/>
      <c r="E712" s="273"/>
    </row>
    <row r="713" spans="4:5" ht="12.75">
      <c r="D713" s="272"/>
      <c r="E713" s="273"/>
    </row>
    <row r="714" spans="4:5" ht="12.75">
      <c r="D714" s="272"/>
      <c r="E714" s="273"/>
    </row>
    <row r="715" spans="4:5" ht="12.75">
      <c r="D715" s="272"/>
      <c r="E715" s="273"/>
    </row>
    <row r="716" spans="4:5" ht="12.75">
      <c r="D716" s="272"/>
      <c r="E716" s="273"/>
    </row>
    <row r="717" spans="4:5" ht="12.75">
      <c r="D717" s="272"/>
      <c r="E717" s="273"/>
    </row>
    <row r="718" spans="4:5" ht="12.75">
      <c r="D718" s="272"/>
      <c r="E718" s="273"/>
    </row>
    <row r="719" spans="4:5" ht="12.75">
      <c r="D719" s="272"/>
      <c r="E719" s="273"/>
    </row>
    <row r="720" spans="4:5" ht="12.75">
      <c r="D720" s="272"/>
      <c r="E720" s="273"/>
    </row>
    <row r="721" spans="4:5" ht="12.75">
      <c r="D721" s="272"/>
      <c r="E721" s="273"/>
    </row>
    <row r="722" spans="4:5" ht="12.75">
      <c r="D722" s="272"/>
      <c r="E722" s="273"/>
    </row>
    <row r="723" spans="4:5" ht="12.75">
      <c r="D723" s="272"/>
      <c r="E723" s="273"/>
    </row>
    <row r="724" spans="4:5" ht="12.75">
      <c r="D724" s="272"/>
      <c r="E724" s="273"/>
    </row>
    <row r="725" spans="4:5" ht="12.75">
      <c r="D725" s="272"/>
      <c r="E725" s="273"/>
    </row>
    <row r="726" spans="4:5" ht="12.75">
      <c r="D726" s="272"/>
      <c r="E726" s="273"/>
    </row>
    <row r="727" spans="4:5" ht="12.75">
      <c r="D727" s="272"/>
      <c r="E727" s="273"/>
    </row>
    <row r="728" spans="4:5" ht="12.75">
      <c r="D728" s="272"/>
      <c r="E728" s="273"/>
    </row>
    <row r="729" spans="4:5" ht="12.75">
      <c r="D729" s="272"/>
      <c r="E729" s="273"/>
    </row>
    <row r="730" spans="4:5" ht="12.75">
      <c r="D730" s="272"/>
      <c r="E730" s="273"/>
    </row>
    <row r="731" spans="4:5" ht="12.75">
      <c r="D731" s="272"/>
      <c r="E731" s="273"/>
    </row>
    <row r="732" spans="4:5" ht="12.75">
      <c r="D732" s="272"/>
      <c r="E732" s="273"/>
    </row>
    <row r="733" spans="4:5" ht="12.75">
      <c r="D733" s="272"/>
      <c r="E733" s="273"/>
    </row>
    <row r="734" spans="4:5" ht="12.75">
      <c r="D734" s="272"/>
      <c r="E734" s="273"/>
    </row>
    <row r="735" spans="4:5" ht="12.75">
      <c r="D735" s="272"/>
      <c r="E735" s="273"/>
    </row>
    <row r="736" spans="4:5" ht="12.75">
      <c r="D736" s="272"/>
      <c r="E736" s="273"/>
    </row>
    <row r="737" spans="4:5" ht="12.75">
      <c r="D737" s="272"/>
      <c r="E737" s="273"/>
    </row>
    <row r="738" spans="4:5" ht="12.75">
      <c r="D738" s="272"/>
      <c r="E738" s="273"/>
    </row>
    <row r="739" spans="4:5" ht="12.75">
      <c r="D739" s="272"/>
      <c r="E739" s="273"/>
    </row>
    <row r="740" spans="4:5" ht="12.75">
      <c r="D740" s="272"/>
      <c r="E740" s="273"/>
    </row>
    <row r="741" spans="4:5" ht="12.75">
      <c r="D741" s="272"/>
      <c r="E741" s="273"/>
    </row>
    <row r="742" spans="4:5" ht="12.75">
      <c r="D742" s="272"/>
      <c r="E742" s="273"/>
    </row>
    <row r="743" spans="4:5" ht="12.75">
      <c r="D743" s="272"/>
      <c r="E743" s="273"/>
    </row>
    <row r="744" spans="4:5" ht="12.75">
      <c r="D744" s="272"/>
      <c r="E744" s="273"/>
    </row>
    <row r="745" spans="4:5" ht="12.75">
      <c r="D745" s="272"/>
      <c r="E745" s="273"/>
    </row>
    <row r="746" spans="4:5" ht="12.75">
      <c r="D746" s="272"/>
      <c r="E746" s="273"/>
    </row>
    <row r="747" spans="4:5" ht="12.75">
      <c r="D747" s="272"/>
      <c r="E747" s="273"/>
    </row>
    <row r="748" spans="4:5" ht="12.75">
      <c r="D748" s="272"/>
      <c r="E748" s="273"/>
    </row>
    <row r="749" spans="4:5" ht="12.75">
      <c r="D749" s="272"/>
      <c r="E749" s="273"/>
    </row>
    <row r="750" spans="4:5" ht="12.75">
      <c r="D750" s="272"/>
      <c r="E750" s="273"/>
    </row>
    <row r="751" spans="4:5" ht="12.75">
      <c r="D751" s="272"/>
      <c r="E751" s="273"/>
    </row>
    <row r="752" spans="4:5" ht="12.75">
      <c r="D752" s="272"/>
      <c r="E752" s="273"/>
    </row>
    <row r="753" spans="4:5" ht="12.75">
      <c r="D753" s="272"/>
      <c r="E753" s="273"/>
    </row>
    <row r="754" spans="4:5" ht="12.75">
      <c r="D754" s="272"/>
      <c r="E754" s="273"/>
    </row>
    <row r="755" spans="4:5" ht="12.75">
      <c r="D755" s="272"/>
      <c r="E755" s="273"/>
    </row>
    <row r="756" spans="4:5" ht="12.75">
      <c r="D756" s="272"/>
      <c r="E756" s="273"/>
    </row>
    <row r="757" spans="4:5" ht="12.75">
      <c r="D757" s="272"/>
      <c r="E757" s="273"/>
    </row>
    <row r="758" spans="4:5" ht="12.75">
      <c r="D758" s="272"/>
      <c r="E758" s="273"/>
    </row>
    <row r="759" spans="4:5" ht="12.75">
      <c r="D759" s="272"/>
      <c r="E759" s="273"/>
    </row>
    <row r="760" spans="4:5" ht="12.75">
      <c r="D760" s="272"/>
      <c r="E760" s="273"/>
    </row>
    <row r="761" spans="4:5" ht="12.75">
      <c r="D761" s="272"/>
      <c r="E761" s="273"/>
    </row>
    <row r="762" spans="4:5" ht="12.75">
      <c r="D762" s="272"/>
      <c r="E762" s="273"/>
    </row>
    <row r="763" spans="4:5" ht="12.75">
      <c r="D763" s="272"/>
      <c r="E763" s="273"/>
    </row>
    <row r="764" spans="4:5" ht="12.75">
      <c r="D764" s="272"/>
      <c r="E764" s="273"/>
    </row>
    <row r="765" spans="4:5" ht="12.75">
      <c r="D765" s="272"/>
      <c r="E765" s="273"/>
    </row>
    <row r="766" spans="4:5" ht="12.75">
      <c r="D766" s="272"/>
      <c r="E766" s="273"/>
    </row>
    <row r="767" spans="4:5" ht="12.75">
      <c r="D767" s="272"/>
      <c r="E767" s="273"/>
    </row>
    <row r="768" spans="4:5" ht="12.75">
      <c r="D768" s="272"/>
      <c r="E768" s="273"/>
    </row>
    <row r="769" spans="4:5" ht="12.75">
      <c r="D769" s="272"/>
      <c r="E769" s="273"/>
    </row>
    <row r="770" spans="4:5" ht="12.75">
      <c r="D770" s="272"/>
      <c r="E770" s="273"/>
    </row>
    <row r="771" spans="4:5" ht="12.75">
      <c r="D771" s="272"/>
      <c r="E771" s="273"/>
    </row>
    <row r="772" spans="4:5" ht="12.75">
      <c r="D772" s="272"/>
      <c r="E772" s="273"/>
    </row>
    <row r="773" spans="4:5" ht="12.75">
      <c r="D773" s="272"/>
      <c r="E773" s="273"/>
    </row>
    <row r="774" spans="4:5" ht="12.75">
      <c r="D774" s="272"/>
      <c r="E774" s="273"/>
    </row>
    <row r="775" spans="4:5" ht="12.75">
      <c r="D775" s="272"/>
      <c r="E775" s="273"/>
    </row>
    <row r="776" spans="4:5" ht="12.75">
      <c r="D776" s="272"/>
      <c r="E776" s="273"/>
    </row>
    <row r="777" spans="4:5" ht="12.75">
      <c r="D777" s="272"/>
      <c r="E777" s="273"/>
    </row>
    <row r="778" spans="4:5" ht="12.75">
      <c r="D778" s="272"/>
      <c r="E778" s="273"/>
    </row>
    <row r="779" spans="4:5" ht="12.75">
      <c r="D779" s="272"/>
      <c r="E779" s="273"/>
    </row>
    <row r="780" spans="4:5" ht="12.75">
      <c r="D780" s="272"/>
      <c r="E780" s="273"/>
    </row>
    <row r="781" spans="4:5" ht="12.75">
      <c r="D781" s="272"/>
      <c r="E781" s="273"/>
    </row>
    <row r="782" spans="4:5" ht="12.75">
      <c r="D782" s="272"/>
      <c r="E782" s="273"/>
    </row>
    <row r="783" spans="4:5" ht="12.75">
      <c r="D783" s="272"/>
      <c r="E783" s="273"/>
    </row>
    <row r="784" spans="4:5" ht="12.75">
      <c r="D784" s="272"/>
      <c r="E784" s="273"/>
    </row>
    <row r="785" spans="4:5" ht="12.75">
      <c r="D785" s="272"/>
      <c r="E785" s="273"/>
    </row>
    <row r="786" spans="4:5" ht="12.75">
      <c r="D786" s="272"/>
      <c r="E786" s="273"/>
    </row>
    <row r="787" spans="4:5" ht="12.75">
      <c r="D787" s="272"/>
      <c r="E787" s="273"/>
    </row>
    <row r="788" spans="4:5" ht="12.75">
      <c r="D788" s="272"/>
      <c r="E788" s="273"/>
    </row>
    <row r="789" spans="4:5" ht="12.75">
      <c r="D789" s="272"/>
      <c r="E789" s="273"/>
    </row>
    <row r="790" spans="4:5" ht="12.75">
      <c r="D790" s="272"/>
      <c r="E790" s="273"/>
    </row>
    <row r="791" spans="4:5" ht="12.75">
      <c r="D791" s="272"/>
      <c r="E791" s="273"/>
    </row>
    <row r="792" spans="4:5" ht="12.75">
      <c r="D792" s="272"/>
      <c r="E792" s="273"/>
    </row>
    <row r="793" spans="4:5" ht="12.75">
      <c r="D793" s="272"/>
      <c r="E793" s="273"/>
    </row>
    <row r="794" spans="4:5" ht="12.75">
      <c r="D794" s="272"/>
      <c r="E794" s="273"/>
    </row>
    <row r="795" spans="4:5" ht="12.75">
      <c r="D795" s="272"/>
      <c r="E795" s="273"/>
    </row>
    <row r="796" spans="4:5" ht="12.75">
      <c r="D796" s="272"/>
      <c r="E796" s="273"/>
    </row>
    <row r="797" spans="4:5" ht="12.75">
      <c r="D797" s="272"/>
      <c r="E797" s="273"/>
    </row>
    <row r="798" spans="4:5" ht="12.75">
      <c r="D798" s="272"/>
      <c r="E798" s="273"/>
    </row>
    <row r="799" spans="4:5" ht="12.75">
      <c r="D799" s="272"/>
      <c r="E799" s="273"/>
    </row>
    <row r="800" spans="4:5" ht="12.75">
      <c r="D800" s="272"/>
      <c r="E800" s="273"/>
    </row>
    <row r="801" spans="4:5" ht="12.75">
      <c r="D801" s="272"/>
      <c r="E801" s="273"/>
    </row>
    <row r="802" spans="4:5" ht="12.75">
      <c r="D802" s="272"/>
      <c r="E802" s="273"/>
    </row>
    <row r="803" spans="4:5" ht="12.75">
      <c r="D803" s="272"/>
      <c r="E803" s="273"/>
    </row>
    <row r="804" spans="4:5" ht="12.75">
      <c r="D804" s="272"/>
      <c r="E804" s="273"/>
    </row>
    <row r="805" spans="4:5" ht="12.75">
      <c r="D805" s="272"/>
      <c r="E805" s="273"/>
    </row>
    <row r="806" spans="4:5" ht="12.75">
      <c r="D806" s="272"/>
      <c r="E806" s="273"/>
    </row>
    <row r="807" spans="4:5" ht="12.75">
      <c r="D807" s="272"/>
      <c r="E807" s="273"/>
    </row>
    <row r="808" spans="4:5" ht="12.75">
      <c r="D808" s="272"/>
      <c r="E808" s="273"/>
    </row>
    <row r="809" spans="4:5" ht="12.75">
      <c r="D809" s="272"/>
      <c r="E809" s="273"/>
    </row>
    <row r="810" spans="4:5" ht="12.75">
      <c r="D810" s="272"/>
      <c r="E810" s="273"/>
    </row>
    <row r="811" spans="4:5" ht="12.75">
      <c r="D811" s="272"/>
      <c r="E811" s="273"/>
    </row>
    <row r="812" spans="4:5" ht="12.75">
      <c r="D812" s="272"/>
      <c r="E812" s="273"/>
    </row>
    <row r="813" spans="4:5" ht="12.75">
      <c r="D813" s="272"/>
      <c r="E813" s="273"/>
    </row>
    <row r="814" spans="4:5" ht="12.75">
      <c r="D814" s="272"/>
      <c r="E814" s="273"/>
    </row>
    <row r="815" spans="4:5" ht="12.75">
      <c r="D815" s="272"/>
      <c r="E815" s="273"/>
    </row>
    <row r="816" spans="4:5" ht="12.75">
      <c r="D816" s="272"/>
      <c r="E816" s="273"/>
    </row>
    <row r="817" spans="4:5" ht="12.75">
      <c r="D817" s="272"/>
      <c r="E817" s="273"/>
    </row>
    <row r="818" spans="4:5" ht="12.75">
      <c r="D818" s="272"/>
      <c r="E818" s="273"/>
    </row>
    <row r="819" spans="4:5" ht="12.75">
      <c r="D819" s="272"/>
      <c r="E819" s="273"/>
    </row>
    <row r="820" spans="4:5" ht="12.75">
      <c r="D820" s="272"/>
      <c r="E820" s="273"/>
    </row>
    <row r="821" spans="4:5" ht="12.75">
      <c r="D821" s="272"/>
      <c r="E821" s="273"/>
    </row>
    <row r="822" spans="4:5" ht="12.75">
      <c r="D822" s="272"/>
      <c r="E822" s="273"/>
    </row>
    <row r="823" spans="4:5" ht="12.75">
      <c r="D823" s="272"/>
      <c r="E823" s="273"/>
    </row>
    <row r="824" spans="4:5" ht="12.75">
      <c r="D824" s="272"/>
      <c r="E824" s="273"/>
    </row>
    <row r="825" spans="4:5" ht="12.75">
      <c r="D825" s="272"/>
      <c r="E825" s="273"/>
    </row>
    <row r="826" spans="4:5" ht="12.75">
      <c r="D826" s="272"/>
      <c r="E826" s="273"/>
    </row>
    <row r="827" spans="4:5" ht="12.75">
      <c r="D827" s="272"/>
      <c r="E827" s="273"/>
    </row>
    <row r="828" spans="4:5" ht="12.75">
      <c r="D828" s="272"/>
      <c r="E828" s="273"/>
    </row>
    <row r="829" spans="4:5" ht="12.75">
      <c r="D829" s="272"/>
      <c r="E829" s="273"/>
    </row>
    <row r="830" spans="4:5" ht="12.75">
      <c r="D830" s="272"/>
      <c r="E830" s="273"/>
    </row>
    <row r="831" spans="4:5" ht="12.75">
      <c r="D831" s="272"/>
      <c r="E831" s="273"/>
    </row>
    <row r="832" spans="4:5" ht="12.75">
      <c r="D832" s="272"/>
      <c r="E832" s="273"/>
    </row>
    <row r="833" spans="4:5" ht="12.75">
      <c r="D833" s="272"/>
      <c r="E833" s="273"/>
    </row>
    <row r="834" spans="4:5" ht="12.75">
      <c r="D834" s="272"/>
      <c r="E834" s="273"/>
    </row>
    <row r="835" spans="4:5" ht="12.75">
      <c r="D835" s="272"/>
      <c r="E835" s="273"/>
    </row>
    <row r="836" spans="4:5" ht="12.75">
      <c r="D836" s="272"/>
      <c r="E836" s="273"/>
    </row>
    <row r="837" spans="4:5" ht="12.75">
      <c r="D837" s="272"/>
      <c r="E837" s="273"/>
    </row>
    <row r="838" spans="4:5" ht="12.75">
      <c r="D838" s="272"/>
      <c r="E838" s="273"/>
    </row>
    <row r="839" spans="4:5" ht="12.75">
      <c r="D839" s="272"/>
      <c r="E839" s="273"/>
    </row>
    <row r="840" spans="4:5" ht="12.75">
      <c r="D840" s="272"/>
      <c r="E840" s="273"/>
    </row>
    <row r="841" spans="4:5" ht="12.75">
      <c r="D841" s="272"/>
      <c r="E841" s="273"/>
    </row>
    <row r="842" spans="4:5" ht="12.75">
      <c r="D842" s="272"/>
      <c r="E842" s="273"/>
    </row>
    <row r="843" spans="4:5" ht="12.75">
      <c r="D843" s="272"/>
      <c r="E843" s="273"/>
    </row>
    <row r="844" spans="4:5" ht="12.75">
      <c r="D844" s="272"/>
      <c r="E844" s="273"/>
    </row>
    <row r="845" spans="4:5" ht="12.75">
      <c r="D845" s="272"/>
      <c r="E845" s="273"/>
    </row>
    <row r="846" spans="4:5" ht="12.75">
      <c r="D846" s="272"/>
      <c r="E846" s="273"/>
    </row>
    <row r="847" spans="4:5" ht="12.75">
      <c r="D847" s="272"/>
      <c r="E847" s="273"/>
    </row>
    <row r="848" spans="4:5" ht="12.75">
      <c r="D848" s="272"/>
      <c r="E848" s="273"/>
    </row>
    <row r="849" spans="4:5" ht="12.75">
      <c r="D849" s="272"/>
      <c r="E849" s="273"/>
    </row>
    <row r="850" spans="4:5" ht="12.75">
      <c r="D850" s="272"/>
      <c r="E850" s="273"/>
    </row>
    <row r="851" spans="4:5" ht="12.75">
      <c r="D851" s="272"/>
      <c r="E851" s="273"/>
    </row>
    <row r="852" spans="4:5" ht="12.75">
      <c r="D852" s="272"/>
      <c r="E852" s="273"/>
    </row>
    <row r="853" spans="4:5" ht="12.75">
      <c r="D853" s="272"/>
      <c r="E853" s="273"/>
    </row>
    <row r="854" spans="4:5" ht="12.75">
      <c r="D854" s="272"/>
      <c r="E854" s="273"/>
    </row>
    <row r="855" spans="4:5" ht="12.75">
      <c r="D855" s="272"/>
      <c r="E855" s="273"/>
    </row>
    <row r="856" spans="4:5" ht="12.75">
      <c r="D856" s="272"/>
      <c r="E856" s="273"/>
    </row>
    <row r="857" spans="4:5" ht="12.75">
      <c r="D857" s="272"/>
      <c r="E857" s="273"/>
    </row>
    <row r="858" spans="4:5" ht="12.75">
      <c r="D858" s="272"/>
      <c r="E858" s="273"/>
    </row>
    <row r="859" spans="4:5" ht="12.75">
      <c r="D859" s="272"/>
      <c r="E859" s="273"/>
    </row>
    <row r="860" spans="4:5" ht="12.75">
      <c r="D860" s="272"/>
      <c r="E860" s="273"/>
    </row>
    <row r="861" spans="4:5" ht="12.75">
      <c r="D861" s="272"/>
      <c r="E861" s="273"/>
    </row>
    <row r="862" spans="4:5" ht="12.75">
      <c r="D862" s="272"/>
      <c r="E862" s="273"/>
    </row>
    <row r="863" spans="4:5" ht="12.75">
      <c r="D863" s="272"/>
      <c r="E863" s="273"/>
    </row>
    <row r="864" spans="4:5" ht="12.75">
      <c r="D864" s="272"/>
      <c r="E864" s="273"/>
    </row>
    <row r="865" spans="4:5" ht="12.75">
      <c r="D865" s="272"/>
      <c r="E865" s="273"/>
    </row>
    <row r="866" spans="4:5" ht="12.75">
      <c r="D866" s="272"/>
      <c r="E866" s="273"/>
    </row>
    <row r="867" spans="4:5" ht="12.75">
      <c r="D867" s="272"/>
      <c r="E867" s="273"/>
    </row>
    <row r="868" spans="4:5" ht="12.75">
      <c r="D868" s="272"/>
      <c r="E868" s="273"/>
    </row>
    <row r="869" spans="4:5" ht="12.75">
      <c r="D869" s="272"/>
      <c r="E869" s="273"/>
    </row>
    <row r="870" spans="4:5" ht="12.75">
      <c r="D870" s="272"/>
      <c r="E870" s="273"/>
    </row>
    <row r="871" spans="4:5" ht="12.75">
      <c r="D871" s="272"/>
      <c r="E871" s="273"/>
    </row>
    <row r="872" spans="4:5" ht="12.75">
      <c r="D872" s="272"/>
      <c r="E872" s="273"/>
    </row>
    <row r="873" spans="4:5" ht="12.75">
      <c r="D873" s="272"/>
      <c r="E873" s="273"/>
    </row>
    <row r="874" spans="4:5" ht="12.75">
      <c r="D874" s="272"/>
      <c r="E874" s="273"/>
    </row>
    <row r="875" spans="4:5" ht="12.75">
      <c r="D875" s="272"/>
      <c r="E875" s="273"/>
    </row>
    <row r="876" spans="4:5" ht="12.75">
      <c r="D876" s="272"/>
      <c r="E876" s="273"/>
    </row>
    <row r="877" spans="4:5" ht="12.75">
      <c r="D877" s="272"/>
      <c r="E877" s="273"/>
    </row>
    <row r="878" spans="4:5" ht="12.75">
      <c r="D878" s="272"/>
      <c r="E878" s="273"/>
    </row>
    <row r="879" spans="4:5" ht="12.75">
      <c r="D879" s="272"/>
      <c r="E879" s="273"/>
    </row>
    <row r="880" spans="4:5" ht="12.75">
      <c r="D880" s="272"/>
      <c r="E880" s="273"/>
    </row>
    <row r="881" spans="4:5" ht="12.75">
      <c r="D881" s="272"/>
      <c r="E881" s="273"/>
    </row>
    <row r="882" spans="4:5" ht="12.75">
      <c r="D882" s="272"/>
      <c r="E882" s="273"/>
    </row>
    <row r="883" spans="4:5" ht="12.75">
      <c r="D883" s="272"/>
      <c r="E883" s="273"/>
    </row>
    <row r="884" spans="4:5" ht="12.75">
      <c r="D884" s="272"/>
      <c r="E884" s="273"/>
    </row>
    <row r="885" spans="4:5" ht="12.75">
      <c r="D885" s="272"/>
      <c r="E885" s="273"/>
    </row>
    <row r="886" spans="4:5" ht="12.75">
      <c r="D886" s="272"/>
      <c r="E886" s="273"/>
    </row>
    <row r="887" spans="4:5" ht="12.75">
      <c r="D887" s="272"/>
      <c r="E887" s="273"/>
    </row>
    <row r="888" spans="4:5" ht="12.75">
      <c r="D888" s="272"/>
      <c r="E888" s="273"/>
    </row>
    <row r="889" spans="4:5" ht="12.75">
      <c r="D889" s="272"/>
      <c r="E889" s="273"/>
    </row>
    <row r="890" spans="4:5" ht="12.75">
      <c r="D890" s="272"/>
      <c r="E890" s="273"/>
    </row>
    <row r="891" spans="4:5" ht="12.75">
      <c r="D891" s="272"/>
      <c r="E891" s="273"/>
    </row>
    <row r="892" spans="4:5" ht="12.75">
      <c r="D892" s="272"/>
      <c r="E892" s="273"/>
    </row>
    <row r="893" spans="4:5" ht="12.75">
      <c r="D893" s="272"/>
      <c r="E893" s="273"/>
    </row>
    <row r="894" spans="4:5" ht="12.75">
      <c r="D894" s="272"/>
      <c r="E894" s="273"/>
    </row>
    <row r="895" spans="4:5" ht="12.75">
      <c r="D895" s="272"/>
      <c r="E895" s="273"/>
    </row>
    <row r="896" spans="4:5" ht="12.75">
      <c r="D896" s="272"/>
      <c r="E896" s="273"/>
    </row>
    <row r="897" spans="4:5" ht="12.75">
      <c r="D897" s="272"/>
      <c r="E897" s="273"/>
    </row>
    <row r="898" spans="4:5" ht="12.75">
      <c r="D898" s="272"/>
      <c r="E898" s="273"/>
    </row>
    <row r="899" spans="4:5" ht="12.75">
      <c r="D899" s="272"/>
      <c r="E899" s="273"/>
    </row>
    <row r="900" spans="4:5" ht="12.75">
      <c r="D900" s="272"/>
      <c r="E900" s="273"/>
    </row>
    <row r="901" spans="4:5" ht="12.75">
      <c r="D901" s="272"/>
      <c r="E901" s="273"/>
    </row>
    <row r="902" spans="4:5" ht="12.75">
      <c r="D902" s="272"/>
      <c r="E902" s="273"/>
    </row>
    <row r="903" spans="4:5" ht="12.75">
      <c r="D903" s="272"/>
      <c r="E903" s="273"/>
    </row>
    <row r="904" spans="4:5" ht="12.75">
      <c r="D904" s="272"/>
      <c r="E904" s="273"/>
    </row>
    <row r="905" spans="4:5" ht="12.75">
      <c r="D905" s="272"/>
      <c r="E905" s="273"/>
    </row>
    <row r="906" spans="4:5" ht="12.75">
      <c r="D906" s="272"/>
      <c r="E906" s="273"/>
    </row>
    <row r="907" spans="4:5" ht="12.75">
      <c r="D907" s="272"/>
      <c r="E907" s="273"/>
    </row>
    <row r="908" spans="4:5" ht="12.75">
      <c r="D908" s="272"/>
      <c r="E908" s="273"/>
    </row>
    <row r="909" spans="4:5" ht="12.75">
      <c r="D909" s="272"/>
      <c r="E909" s="273"/>
    </row>
    <row r="910" spans="4:5" ht="12.75">
      <c r="D910" s="272"/>
      <c r="E910" s="273"/>
    </row>
    <row r="911" spans="4:5" ht="12.75">
      <c r="D911" s="272"/>
      <c r="E911" s="273"/>
    </row>
    <row r="912" spans="4:5" ht="12.75">
      <c r="D912" s="272"/>
      <c r="E912" s="273"/>
    </row>
    <row r="913" spans="4:5" ht="12.75">
      <c r="D913" s="272"/>
      <c r="E913" s="273"/>
    </row>
    <row r="914" spans="4:5" ht="12.75">
      <c r="D914" s="272"/>
      <c r="E914" s="273"/>
    </row>
    <row r="915" spans="4:5" ht="12.75">
      <c r="D915" s="272"/>
      <c r="E915" s="273"/>
    </row>
    <row r="916" spans="4:5" ht="12.75">
      <c r="D916" s="272"/>
      <c r="E916" s="273"/>
    </row>
    <row r="917" spans="4:5" ht="12.75">
      <c r="D917" s="272"/>
      <c r="E917" s="273"/>
    </row>
    <row r="918" spans="4:5" ht="12.75">
      <c r="D918" s="272"/>
      <c r="E918" s="273"/>
    </row>
    <row r="919" spans="4:5" ht="12.75">
      <c r="D919" s="272"/>
      <c r="E919" s="273"/>
    </row>
    <row r="920" spans="4:5" ht="12.75">
      <c r="D920" s="272"/>
      <c r="E920" s="273"/>
    </row>
    <row r="921" spans="4:5" ht="12.75">
      <c r="D921" s="272"/>
      <c r="E921" s="273"/>
    </row>
    <row r="922" spans="4:5" ht="12.75">
      <c r="D922" s="272"/>
      <c r="E922" s="273"/>
    </row>
    <row r="923" spans="4:5" ht="12.75">
      <c r="D923" s="272"/>
      <c r="E923" s="273"/>
    </row>
    <row r="924" spans="4:5" ht="12.75">
      <c r="D924" s="272"/>
      <c r="E924" s="273"/>
    </row>
    <row r="925" spans="4:5" ht="12.75">
      <c r="D925" s="272"/>
      <c r="E925" s="273"/>
    </row>
    <row r="926" spans="4:5" ht="12.75">
      <c r="D926" s="272"/>
      <c r="E926" s="273"/>
    </row>
    <row r="927" spans="4:5" ht="12.75">
      <c r="D927" s="272"/>
      <c r="E927" s="273"/>
    </row>
    <row r="928" spans="4:5" ht="12.75">
      <c r="D928" s="272"/>
      <c r="E928" s="273"/>
    </row>
    <row r="929" spans="4:5" ht="12.75">
      <c r="D929" s="272"/>
      <c r="E929" s="273"/>
    </row>
    <row r="930" spans="4:5" ht="12.75">
      <c r="D930" s="272"/>
      <c r="E930" s="273"/>
    </row>
    <row r="931" spans="4:5" ht="12.75">
      <c r="D931" s="272"/>
      <c r="E931" s="273"/>
    </row>
    <row r="932" spans="4:5" ht="12.75">
      <c r="D932" s="272"/>
      <c r="E932" s="273"/>
    </row>
    <row r="933" spans="4:5" ht="12.75">
      <c r="D933" s="272"/>
      <c r="E933" s="273"/>
    </row>
    <row r="934" spans="4:5" ht="12.75">
      <c r="D934" s="272"/>
      <c r="E934" s="273"/>
    </row>
    <row r="935" spans="4:5" ht="12.75">
      <c r="D935" s="272"/>
      <c r="E935" s="273"/>
    </row>
    <row r="936" spans="4:5" ht="12.75">
      <c r="D936" s="272"/>
      <c r="E936" s="273"/>
    </row>
    <row r="937" spans="4:5" ht="12.75">
      <c r="D937" s="272"/>
      <c r="E937" s="273"/>
    </row>
    <row r="938" spans="4:5" ht="12.75">
      <c r="D938" s="272"/>
      <c r="E938" s="273"/>
    </row>
    <row r="939" spans="4:5" ht="12.75">
      <c r="D939" s="272"/>
      <c r="E939" s="273"/>
    </row>
    <row r="940" spans="4:5" ht="12.75">
      <c r="D940" s="272"/>
      <c r="E940" s="273"/>
    </row>
    <row r="941" spans="4:5" ht="12.75">
      <c r="D941" s="272"/>
      <c r="E941" s="273"/>
    </row>
    <row r="942" spans="4:5" ht="12.75">
      <c r="D942" s="272"/>
      <c r="E942" s="273"/>
    </row>
    <row r="943" spans="4:5" ht="12.75">
      <c r="D943" s="272"/>
      <c r="E943" s="273"/>
    </row>
    <row r="944" spans="4:5" ht="12.75">
      <c r="D944" s="272"/>
      <c r="E944" s="273"/>
    </row>
    <row r="945" spans="4:5" ht="12.75">
      <c r="D945" s="272"/>
      <c r="E945" s="273"/>
    </row>
    <row r="946" spans="4:5" ht="12.75">
      <c r="D946" s="272"/>
      <c r="E946" s="273"/>
    </row>
    <row r="947" spans="4:5" ht="12.75">
      <c r="D947" s="272"/>
      <c r="E947" s="273"/>
    </row>
    <row r="948" spans="4:5" ht="12.75">
      <c r="D948" s="272"/>
      <c r="E948" s="273"/>
    </row>
    <row r="949" spans="4:5" ht="12.75">
      <c r="D949" s="272"/>
      <c r="E949" s="273"/>
    </row>
    <row r="950" spans="4:5" ht="12.75">
      <c r="D950" s="272"/>
      <c r="E950" s="273"/>
    </row>
    <row r="951" spans="4:5" ht="12.75">
      <c r="D951" s="272"/>
      <c r="E951" s="273"/>
    </row>
    <row r="952" spans="4:5" ht="12.75">
      <c r="D952" s="272"/>
      <c r="E952" s="273"/>
    </row>
    <row r="953" spans="4:5" ht="12.75">
      <c r="D953" s="272"/>
      <c r="E953" s="273"/>
    </row>
    <row r="954" spans="4:5" ht="12.75">
      <c r="D954" s="272"/>
      <c r="E954" s="273"/>
    </row>
    <row r="955" spans="4:5" ht="12.75">
      <c r="D955" s="272"/>
      <c r="E955" s="273"/>
    </row>
    <row r="956" spans="4:5" ht="12.75">
      <c r="D956" s="272"/>
      <c r="E956" s="273"/>
    </row>
    <row r="957" spans="4:5" ht="12.75">
      <c r="D957" s="272"/>
      <c r="E957" s="273"/>
    </row>
    <row r="958" spans="4:5" ht="12.75">
      <c r="D958" s="272"/>
      <c r="E958" s="273"/>
    </row>
    <row r="959" spans="4:5" ht="12.75">
      <c r="D959" s="272"/>
      <c r="E959" s="273"/>
    </row>
    <row r="960" spans="4:5" ht="12.75">
      <c r="D960" s="272"/>
      <c r="E960" s="273"/>
    </row>
    <row r="961" spans="4:5" ht="12.75">
      <c r="D961" s="272"/>
      <c r="E961" s="273"/>
    </row>
    <row r="962" spans="4:5" ht="12.75">
      <c r="D962" s="272"/>
      <c r="E962" s="273"/>
    </row>
    <row r="963" spans="4:5" ht="12.75">
      <c r="D963" s="272"/>
      <c r="E963" s="273"/>
    </row>
    <row r="964" spans="4:5" ht="12.75">
      <c r="D964" s="272"/>
      <c r="E964" s="273"/>
    </row>
    <row r="965" spans="4:5" ht="12.75">
      <c r="D965" s="272"/>
      <c r="E965" s="273"/>
    </row>
  </sheetData>
  <sheetProtection password="CAF5" sheet="1" formatCells="0" formatColumns="0" formatRows="0"/>
  <conditionalFormatting sqref="D1:E65536">
    <cfRule type="cellIs" priority="22" dxfId="0" operator="equal" stopIfTrue="1">
      <formula>0</formula>
    </cfRule>
  </conditionalFormatting>
  <conditionalFormatting sqref="F1:H65536">
    <cfRule type="cellIs" priority="23" dxfId="1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  <rowBreaks count="2" manualBreakCount="2">
    <brk id="53" max="255" man="1"/>
    <brk id="2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1"/>
  <sheetViews>
    <sheetView view="pageBreakPreview" zoomScaleSheetLayoutView="100" zoomScalePageLayoutView="0" workbookViewId="0" topLeftCell="A16">
      <selection activeCell="F32" sqref="F32"/>
    </sheetView>
  </sheetViews>
  <sheetFormatPr defaultColWidth="9.140625" defaultRowHeight="12.75" outlineLevelRow="2"/>
  <cols>
    <col min="1" max="1" width="8.7109375" style="111" customWidth="1"/>
    <col min="2" max="2" width="30.7109375" style="112" customWidth="1"/>
    <col min="3" max="3" width="6.7109375" style="113" customWidth="1"/>
    <col min="4" max="4" width="10.7109375" style="199" customWidth="1"/>
    <col min="5" max="5" width="1.7109375" style="200" customWidth="1"/>
    <col min="6" max="6" width="11.7109375" style="393" customWidth="1"/>
    <col min="7" max="7" width="1.7109375" style="118" customWidth="1"/>
    <col min="8" max="8" width="15.7109375" style="118" customWidth="1"/>
    <col min="9" max="9" width="1.7109375" style="107" customWidth="1"/>
    <col min="10" max="16384" width="9.140625" style="107" customWidth="1"/>
  </cols>
  <sheetData>
    <row r="1" spans="1:8" ht="11.25">
      <c r="A1" s="48"/>
      <c r="B1" s="28"/>
      <c r="C1" s="70"/>
      <c r="D1" s="191"/>
      <c r="E1" s="192"/>
      <c r="F1" s="386"/>
      <c r="G1" s="41"/>
      <c r="H1" s="41"/>
    </row>
    <row r="2" spans="1:8" ht="11.25">
      <c r="A2" s="49" t="s">
        <v>83</v>
      </c>
      <c r="B2" s="28"/>
      <c r="C2" s="70"/>
      <c r="D2" s="191"/>
      <c r="E2" s="192"/>
      <c r="F2" s="386"/>
      <c r="G2" s="41"/>
      <c r="H2" s="41"/>
    </row>
    <row r="3" spans="1:8" ht="11.25">
      <c r="A3" s="48"/>
      <c r="B3" s="28"/>
      <c r="C3" s="70"/>
      <c r="D3" s="191"/>
      <c r="E3" s="192"/>
      <c r="F3" s="386"/>
      <c r="G3" s="41"/>
      <c r="H3" s="41"/>
    </row>
    <row r="4" spans="1:9" ht="33" customHeight="1" thickBot="1">
      <c r="A4" s="217"/>
      <c r="B4" s="218"/>
      <c r="C4" s="219"/>
      <c r="D4" s="220"/>
      <c r="E4" s="220"/>
      <c r="F4" s="386"/>
      <c r="G4" s="41"/>
      <c r="H4" s="41"/>
      <c r="I4" s="221"/>
    </row>
    <row r="5" spans="1:9" ht="23.25" thickBot="1">
      <c r="A5" s="108" t="s">
        <v>31</v>
      </c>
      <c r="B5" s="108" t="s">
        <v>29</v>
      </c>
      <c r="C5" s="109" t="s">
        <v>30</v>
      </c>
      <c r="D5" s="127" t="s">
        <v>86</v>
      </c>
      <c r="E5" s="127"/>
      <c r="F5" s="387" t="s">
        <v>80</v>
      </c>
      <c r="G5" s="108"/>
      <c r="H5" s="108" t="s">
        <v>87</v>
      </c>
      <c r="I5" s="120"/>
    </row>
    <row r="6" spans="1:8" ht="11.25">
      <c r="A6" s="50"/>
      <c r="B6" s="28"/>
      <c r="C6" s="70"/>
      <c r="D6" s="191"/>
      <c r="E6" s="192"/>
      <c r="F6" s="386"/>
      <c r="G6" s="41"/>
      <c r="H6" s="41"/>
    </row>
    <row r="7" spans="1:8" ht="14.25" customHeight="1" outlineLevel="1">
      <c r="A7" s="222" t="s">
        <v>62</v>
      </c>
      <c r="B7" s="202" t="s">
        <v>7</v>
      </c>
      <c r="C7" s="70"/>
      <c r="D7" s="191"/>
      <c r="E7" s="192"/>
      <c r="F7" s="386"/>
      <c r="G7" s="41"/>
      <c r="H7" s="41"/>
    </row>
    <row r="8" spans="1:5" ht="11.25" outlineLevel="1">
      <c r="A8" s="121"/>
      <c r="B8" s="122"/>
      <c r="C8" s="119"/>
      <c r="D8" s="223"/>
      <c r="E8" s="224"/>
    </row>
    <row r="9" spans="1:8" ht="45" outlineLevel="2">
      <c r="A9" s="56" t="s">
        <v>122</v>
      </c>
      <c r="B9" s="39" t="s">
        <v>123</v>
      </c>
      <c r="C9" s="72" t="s">
        <v>88</v>
      </c>
      <c r="D9" s="225">
        <v>808</v>
      </c>
      <c r="E9" s="226"/>
      <c r="F9" s="389"/>
      <c r="G9" s="41"/>
      <c r="H9" s="110">
        <f>F9*D9</f>
        <v>0</v>
      </c>
    </row>
    <row r="10" spans="1:8" ht="11.25" outlineLevel="2">
      <c r="A10" s="56"/>
      <c r="B10" s="227"/>
      <c r="C10" s="92"/>
      <c r="D10" s="228"/>
      <c r="E10" s="229"/>
      <c r="F10" s="400"/>
      <c r="G10" s="163"/>
      <c r="H10" s="163"/>
    </row>
    <row r="11" spans="1:8" ht="11.25" outlineLevel="2">
      <c r="A11" s="76" t="s">
        <v>184</v>
      </c>
      <c r="B11" s="76" t="s">
        <v>185</v>
      </c>
      <c r="C11" s="75"/>
      <c r="D11" s="194"/>
      <c r="E11" s="230"/>
      <c r="F11" s="386"/>
      <c r="G11" s="41"/>
      <c r="H11" s="41"/>
    </row>
    <row r="12" spans="1:8" ht="11.25" outlineLevel="2">
      <c r="A12" s="76"/>
      <c r="B12" s="76"/>
      <c r="C12" s="75"/>
      <c r="D12" s="194"/>
      <c r="E12" s="230"/>
      <c r="F12" s="386"/>
      <c r="G12" s="41"/>
      <c r="H12" s="41"/>
    </row>
    <row r="13" spans="1:8" ht="33.75" outlineLevel="2">
      <c r="A13" s="38" t="s">
        <v>257</v>
      </c>
      <c r="B13" s="44" t="s">
        <v>258</v>
      </c>
      <c r="C13" s="92" t="s">
        <v>93</v>
      </c>
      <c r="D13" s="228">
        <v>1950</v>
      </c>
      <c r="E13" s="229"/>
      <c r="F13" s="396"/>
      <c r="G13" s="201"/>
      <c r="H13" s="139">
        <f>F13*D13</f>
        <v>0</v>
      </c>
    </row>
    <row r="14" spans="1:5" ht="11.25" outlineLevel="2">
      <c r="A14" s="231"/>
      <c r="B14" s="232"/>
      <c r="C14" s="233"/>
      <c r="D14" s="135"/>
      <c r="E14" s="234"/>
    </row>
    <row r="15" spans="1:8" ht="33.75" outlineLevel="2">
      <c r="A15" s="38" t="s">
        <v>190</v>
      </c>
      <c r="B15" s="44" t="s">
        <v>256</v>
      </c>
      <c r="C15" s="92" t="s">
        <v>93</v>
      </c>
      <c r="D15" s="228">
        <v>1730</v>
      </c>
      <c r="E15" s="229"/>
      <c r="F15" s="396"/>
      <c r="G15" s="201"/>
      <c r="H15" s="139">
        <f>F15*D15</f>
        <v>0</v>
      </c>
    </row>
    <row r="16" spans="1:8" ht="11.25" outlineLevel="2">
      <c r="A16" s="166"/>
      <c r="B16" s="167"/>
      <c r="C16" s="235"/>
      <c r="D16" s="236"/>
      <c r="E16" s="237"/>
      <c r="F16" s="401"/>
      <c r="G16" s="146"/>
      <c r="H16" s="152"/>
    </row>
    <row r="17" spans="1:8" ht="33.75" hidden="1" outlineLevel="2">
      <c r="A17" s="121" t="s">
        <v>186</v>
      </c>
      <c r="B17" s="238" t="s">
        <v>187</v>
      </c>
      <c r="C17" s="235" t="s">
        <v>93</v>
      </c>
      <c r="D17" s="236">
        <v>0</v>
      </c>
      <c r="E17" s="237"/>
      <c r="F17" s="402"/>
      <c r="G17" s="158"/>
      <c r="H17" s="154">
        <f>F17*D17</f>
        <v>0</v>
      </c>
    </row>
    <row r="18" spans="1:8" ht="11.25" hidden="1" outlineLevel="2">
      <c r="A18" s="121"/>
      <c r="B18" s="238"/>
      <c r="C18" s="235"/>
      <c r="D18" s="236"/>
      <c r="E18" s="237"/>
      <c r="F18" s="403"/>
      <c r="G18" s="158"/>
      <c r="H18" s="158"/>
    </row>
    <row r="19" spans="1:8" ht="11.25" outlineLevel="2">
      <c r="A19" s="56"/>
      <c r="B19" s="227"/>
      <c r="C19" s="92"/>
      <c r="D19" s="228"/>
      <c r="E19" s="229"/>
      <c r="F19" s="400"/>
      <c r="G19" s="163"/>
      <c r="H19" s="163"/>
    </row>
    <row r="20" spans="1:8" ht="11.25" outlineLevel="2">
      <c r="A20" s="239" t="s">
        <v>151</v>
      </c>
      <c r="B20" s="227"/>
      <c r="C20" s="92"/>
      <c r="D20" s="228"/>
      <c r="E20" s="229"/>
      <c r="F20" s="400"/>
      <c r="G20" s="163"/>
      <c r="H20" s="163"/>
    </row>
    <row r="21" spans="1:8" ht="11.25" outlineLevel="2">
      <c r="A21" s="239"/>
      <c r="B21" s="227"/>
      <c r="C21" s="92"/>
      <c r="D21" s="228"/>
      <c r="E21" s="229"/>
      <c r="F21" s="400"/>
      <c r="G21" s="163"/>
      <c r="H21" s="163"/>
    </row>
    <row r="22" spans="1:8" ht="33.75" outlineLevel="2">
      <c r="A22" s="56" t="s">
        <v>261</v>
      </c>
      <c r="B22" s="240" t="s">
        <v>262</v>
      </c>
      <c r="C22" s="40" t="s">
        <v>93</v>
      </c>
      <c r="D22" s="40">
        <v>1950</v>
      </c>
      <c r="E22" s="229"/>
      <c r="F22" s="404"/>
      <c r="G22" s="163"/>
      <c r="H22" s="198">
        <f>F22*D22</f>
        <v>0</v>
      </c>
    </row>
    <row r="23" spans="1:8" ht="11.25" outlineLevel="2">
      <c r="A23" s="239"/>
      <c r="B23" s="227"/>
      <c r="C23" s="92"/>
      <c r="D23" s="228"/>
      <c r="E23" s="229"/>
      <c r="F23" s="400"/>
      <c r="G23" s="163"/>
      <c r="H23" s="163"/>
    </row>
    <row r="24" spans="1:8" ht="33.75" outlineLevel="2">
      <c r="A24" s="56" t="s">
        <v>259</v>
      </c>
      <c r="B24" s="240" t="s">
        <v>260</v>
      </c>
      <c r="C24" s="40" t="s">
        <v>93</v>
      </c>
      <c r="D24" s="40">
        <v>1730</v>
      </c>
      <c r="E24" s="229"/>
      <c r="F24" s="404"/>
      <c r="G24" s="163"/>
      <c r="H24" s="198">
        <f>F24*D24</f>
        <v>0</v>
      </c>
    </row>
    <row r="25" spans="1:8" ht="11.25" outlineLevel="2">
      <c r="A25" s="241"/>
      <c r="B25" s="238"/>
      <c r="C25" s="235"/>
      <c r="D25" s="236"/>
      <c r="E25" s="237"/>
      <c r="F25" s="403"/>
      <c r="G25" s="158"/>
      <c r="H25" s="158"/>
    </row>
    <row r="26" spans="1:8" ht="33.75" hidden="1" outlineLevel="2">
      <c r="A26" s="121" t="s">
        <v>150</v>
      </c>
      <c r="B26" s="242" t="s">
        <v>191</v>
      </c>
      <c r="C26" s="120" t="s">
        <v>93</v>
      </c>
      <c r="D26" s="120">
        <v>0</v>
      </c>
      <c r="E26" s="237"/>
      <c r="F26" s="402"/>
      <c r="G26" s="158"/>
      <c r="H26" s="154">
        <f>F26*D26</f>
        <v>0</v>
      </c>
    </row>
    <row r="27" spans="1:8" ht="11.25" hidden="1" outlineLevel="2">
      <c r="A27" s="121"/>
      <c r="B27" s="242"/>
      <c r="C27" s="120"/>
      <c r="D27" s="120"/>
      <c r="E27" s="237"/>
      <c r="F27" s="403"/>
      <c r="G27" s="158"/>
      <c r="H27" s="158"/>
    </row>
    <row r="28" spans="1:8" ht="33.75" hidden="1">
      <c r="A28" s="121" t="s">
        <v>188</v>
      </c>
      <c r="B28" s="242" t="s">
        <v>189</v>
      </c>
      <c r="C28" s="120" t="s">
        <v>93</v>
      </c>
      <c r="D28" s="120">
        <v>0</v>
      </c>
      <c r="E28" s="237"/>
      <c r="F28" s="402"/>
      <c r="G28" s="158"/>
      <c r="H28" s="154">
        <f>F28*D28</f>
        <v>0</v>
      </c>
    </row>
    <row r="29" spans="1:5" ht="11.25" hidden="1">
      <c r="A29" s="121"/>
      <c r="B29" s="122"/>
      <c r="C29" s="119"/>
      <c r="D29" s="223"/>
      <c r="E29" s="224"/>
    </row>
    <row r="30" spans="1:9" ht="11.25" outlineLevel="1">
      <c r="A30" s="239" t="s">
        <v>12</v>
      </c>
      <c r="B30" s="74"/>
      <c r="C30" s="75"/>
      <c r="D30" s="194"/>
      <c r="E30" s="230"/>
      <c r="F30" s="386"/>
      <c r="G30" s="41"/>
      <c r="H30" s="41"/>
      <c r="I30" s="206"/>
    </row>
    <row r="31" spans="1:8" ht="11.25" outlineLevel="1">
      <c r="A31" s="56"/>
      <c r="B31" s="39"/>
      <c r="C31" s="72"/>
      <c r="D31" s="225"/>
      <c r="E31" s="226"/>
      <c r="F31" s="386"/>
      <c r="G31" s="41"/>
      <c r="H31" s="41"/>
    </row>
    <row r="32" spans="1:8" ht="22.5" outlineLevel="2">
      <c r="A32" s="56" t="s">
        <v>17</v>
      </c>
      <c r="B32" s="39" t="s">
        <v>18</v>
      </c>
      <c r="C32" s="72" t="s">
        <v>93</v>
      </c>
      <c r="D32" s="225">
        <v>110</v>
      </c>
      <c r="E32" s="226"/>
      <c r="F32" s="404"/>
      <c r="G32" s="163"/>
      <c r="H32" s="198">
        <f>F32*D32</f>
        <v>0</v>
      </c>
    </row>
    <row r="33" spans="1:5" ht="11.25" outlineLevel="2">
      <c r="A33" s="241"/>
      <c r="B33" s="122"/>
      <c r="C33" s="119"/>
      <c r="D33" s="223"/>
      <c r="E33" s="224"/>
    </row>
    <row r="34" spans="1:8" ht="11.25" outlineLevel="2">
      <c r="A34" s="76" t="s">
        <v>68</v>
      </c>
      <c r="B34" s="76"/>
      <c r="C34" s="70"/>
      <c r="D34" s="225"/>
      <c r="E34" s="226"/>
      <c r="F34" s="386"/>
      <c r="G34" s="41"/>
      <c r="H34" s="41"/>
    </row>
    <row r="35" spans="1:8" ht="11.25" outlineLevel="2">
      <c r="A35" s="56" t="s">
        <v>90</v>
      </c>
      <c r="B35" s="39"/>
      <c r="C35" s="72"/>
      <c r="D35" s="225"/>
      <c r="E35" s="226"/>
      <c r="F35" s="386"/>
      <c r="G35" s="41"/>
      <c r="H35" s="41"/>
    </row>
    <row r="36" spans="1:8" ht="11.25" outlineLevel="2">
      <c r="A36" s="239" t="s">
        <v>28</v>
      </c>
      <c r="B36" s="39"/>
      <c r="C36" s="72"/>
      <c r="D36" s="225"/>
      <c r="E36" s="226"/>
      <c r="F36" s="386"/>
      <c r="G36" s="41"/>
      <c r="H36" s="41"/>
    </row>
    <row r="37" spans="1:8" ht="11.25" outlineLevel="2">
      <c r="A37" s="56"/>
      <c r="B37" s="39"/>
      <c r="C37" s="72"/>
      <c r="D37" s="225"/>
      <c r="E37" s="226"/>
      <c r="F37" s="386"/>
      <c r="G37" s="41"/>
      <c r="H37" s="41"/>
    </row>
    <row r="38" spans="1:8" ht="33.75" outlineLevel="2">
      <c r="A38" s="38" t="s">
        <v>72</v>
      </c>
      <c r="B38" s="44" t="s">
        <v>73</v>
      </c>
      <c r="C38" s="64" t="s">
        <v>91</v>
      </c>
      <c r="D38" s="190">
        <v>515</v>
      </c>
      <c r="E38" s="125"/>
      <c r="F38" s="404"/>
      <c r="G38" s="163"/>
      <c r="H38" s="198">
        <f>F38*D38</f>
        <v>0</v>
      </c>
    </row>
    <row r="39" spans="1:8" ht="11.25" outlineLevel="2">
      <c r="A39" s="38"/>
      <c r="B39" s="44"/>
      <c r="C39" s="64"/>
      <c r="D39" s="190"/>
      <c r="E39" s="125"/>
      <c r="F39" s="400"/>
      <c r="G39" s="163"/>
      <c r="H39" s="163"/>
    </row>
    <row r="40" spans="1:8" ht="33.75" outlineLevel="2">
      <c r="A40" s="38" t="s">
        <v>138</v>
      </c>
      <c r="B40" s="44" t="s">
        <v>139</v>
      </c>
      <c r="C40" s="64" t="s">
        <v>91</v>
      </c>
      <c r="D40" s="190">
        <v>135</v>
      </c>
      <c r="E40" s="125"/>
      <c r="F40" s="396"/>
      <c r="G40" s="201"/>
      <c r="H40" s="139">
        <f>F40*D40</f>
        <v>0</v>
      </c>
    </row>
    <row r="41" spans="1:8" ht="11.25" outlineLevel="2">
      <c r="A41" s="38"/>
      <c r="B41" s="44"/>
      <c r="C41" s="64"/>
      <c r="D41" s="190"/>
      <c r="E41" s="125"/>
      <c r="F41" s="405"/>
      <c r="G41" s="201"/>
      <c r="H41" s="201"/>
    </row>
    <row r="42" spans="1:8" ht="33.75" outlineLevel="2">
      <c r="A42" s="38" t="s">
        <v>140</v>
      </c>
      <c r="B42" s="44" t="s">
        <v>141</v>
      </c>
      <c r="C42" s="64" t="s">
        <v>91</v>
      </c>
      <c r="D42" s="190">
        <v>6</v>
      </c>
      <c r="E42" s="125"/>
      <c r="F42" s="396"/>
      <c r="G42" s="201"/>
      <c r="H42" s="139">
        <f>F42*D42</f>
        <v>0</v>
      </c>
    </row>
    <row r="43" spans="1:8" ht="11.25" outlineLevel="1">
      <c r="A43" s="56"/>
      <c r="B43" s="39"/>
      <c r="C43" s="40"/>
      <c r="D43" s="190"/>
      <c r="E43" s="125"/>
      <c r="F43" s="400"/>
      <c r="G43" s="163"/>
      <c r="H43" s="163"/>
    </row>
    <row r="44" spans="1:8" ht="11.25" outlineLevel="1">
      <c r="A44" s="43" t="s">
        <v>142</v>
      </c>
      <c r="B44" s="44"/>
      <c r="C44" s="46"/>
      <c r="D44" s="190"/>
      <c r="E44" s="125"/>
      <c r="F44" s="400"/>
      <c r="G44" s="163"/>
      <c r="H44" s="163"/>
    </row>
    <row r="45" spans="1:8" ht="11.25" outlineLevel="1">
      <c r="A45" s="43"/>
      <c r="B45" s="44"/>
      <c r="C45" s="46"/>
      <c r="D45" s="190"/>
      <c r="E45" s="125"/>
      <c r="F45" s="400"/>
      <c r="G45" s="163"/>
      <c r="H45" s="163"/>
    </row>
    <row r="46" spans="1:8" ht="33.75" outlineLevel="1">
      <c r="A46" s="38" t="s">
        <v>143</v>
      </c>
      <c r="B46" s="44" t="s">
        <v>144</v>
      </c>
      <c r="C46" s="64" t="s">
        <v>91</v>
      </c>
      <c r="D46" s="190">
        <v>605</v>
      </c>
      <c r="E46" s="125"/>
      <c r="F46" s="396"/>
      <c r="G46" s="201"/>
      <c r="H46" s="139">
        <f>F46*D46</f>
        <v>0</v>
      </c>
    </row>
    <row r="47" spans="1:8" ht="11.25" outlineLevel="1">
      <c r="A47" s="121"/>
      <c r="B47" s="122"/>
      <c r="C47" s="120"/>
      <c r="D47" s="209"/>
      <c r="E47" s="164"/>
      <c r="F47" s="403"/>
      <c r="G47" s="158"/>
      <c r="H47" s="158"/>
    </row>
    <row r="48" spans="1:8" ht="90" outlineLevel="1">
      <c r="A48" s="56" t="s">
        <v>286</v>
      </c>
      <c r="B48" s="91" t="s">
        <v>287</v>
      </c>
      <c r="C48" s="72" t="s">
        <v>93</v>
      </c>
      <c r="D48" s="243">
        <v>60</v>
      </c>
      <c r="E48" s="125"/>
      <c r="F48" s="396"/>
      <c r="G48" s="201"/>
      <c r="H48" s="139">
        <f>F48*D48</f>
        <v>0</v>
      </c>
    </row>
    <row r="49" spans="1:8" ht="90" outlineLevel="1">
      <c r="A49" s="121"/>
      <c r="B49" s="39" t="s">
        <v>288</v>
      </c>
      <c r="C49" s="72" t="s">
        <v>93</v>
      </c>
      <c r="D49" s="243">
        <v>20</v>
      </c>
      <c r="E49" s="125"/>
      <c r="F49" s="396"/>
      <c r="G49" s="201"/>
      <c r="H49" s="139">
        <f>F49*D49</f>
        <v>0</v>
      </c>
    </row>
    <row r="50" spans="1:8" ht="11.25" outlineLevel="1">
      <c r="A50" s="121"/>
      <c r="B50" s="122"/>
      <c r="C50" s="120"/>
      <c r="D50" s="209"/>
      <c r="E50" s="164"/>
      <c r="F50" s="403"/>
      <c r="G50" s="158"/>
      <c r="H50" s="158"/>
    </row>
    <row r="51" spans="1:8" ht="11.25" outlineLevel="1">
      <c r="A51" s="121"/>
      <c r="B51" s="122"/>
      <c r="C51" s="120"/>
      <c r="D51" s="209"/>
      <c r="E51" s="164"/>
      <c r="F51" s="403"/>
      <c r="G51" s="158"/>
      <c r="H51" s="158"/>
    </row>
    <row r="52" spans="1:5" ht="11.25">
      <c r="A52" s="121" t="s">
        <v>90</v>
      </c>
      <c r="B52" s="122"/>
      <c r="C52" s="119"/>
      <c r="D52" s="223"/>
      <c r="E52" s="224"/>
    </row>
    <row r="53" spans="1:8" ht="11.25" outlineLevel="1">
      <c r="A53" s="239" t="s">
        <v>69</v>
      </c>
      <c r="B53" s="76"/>
      <c r="C53" s="72"/>
      <c r="D53" s="225"/>
      <c r="E53" s="226"/>
      <c r="F53" s="386"/>
      <c r="G53" s="41"/>
      <c r="H53" s="41"/>
    </row>
    <row r="54" spans="1:8" ht="11.25" outlineLevel="2">
      <c r="A54" s="56"/>
      <c r="B54" s="39"/>
      <c r="C54" s="72"/>
      <c r="D54" s="225"/>
      <c r="E54" s="226"/>
      <c r="F54" s="386"/>
      <c r="G54" s="41"/>
      <c r="H54" s="41"/>
    </row>
    <row r="55" spans="1:8" ht="33.75" outlineLevel="2">
      <c r="A55" s="56" t="s">
        <v>0</v>
      </c>
      <c r="B55" s="39" t="s">
        <v>135</v>
      </c>
      <c r="C55" s="72" t="s">
        <v>88</v>
      </c>
      <c r="D55" s="225">
        <v>165</v>
      </c>
      <c r="E55" s="226"/>
      <c r="F55" s="389"/>
      <c r="G55" s="41"/>
      <c r="H55" s="110">
        <f>F55*D55</f>
        <v>0</v>
      </c>
    </row>
    <row r="56" spans="1:8" ht="11.25" outlineLevel="2">
      <c r="A56" s="56"/>
      <c r="B56" s="39"/>
      <c r="C56" s="72"/>
      <c r="D56" s="225"/>
      <c r="E56" s="226"/>
      <c r="F56" s="386"/>
      <c r="G56" s="41"/>
      <c r="H56" s="41"/>
    </row>
    <row r="57" spans="1:8" ht="12" outlineLevel="2" thickBot="1">
      <c r="A57" s="52"/>
      <c r="B57" s="53"/>
      <c r="C57" s="78"/>
      <c r="D57" s="244"/>
      <c r="E57" s="245"/>
      <c r="F57" s="406"/>
      <c r="G57" s="55"/>
      <c r="H57" s="55"/>
    </row>
    <row r="58" spans="1:8" ht="12" outlineLevel="2" thickBot="1">
      <c r="A58" s="48"/>
      <c r="B58" s="28"/>
      <c r="C58" s="70"/>
      <c r="D58" s="191"/>
      <c r="E58" s="192"/>
      <c r="F58" s="398" t="s">
        <v>14</v>
      </c>
      <c r="G58" s="124"/>
      <c r="H58" s="123">
        <f>SUM(H8:H55)</f>
        <v>0</v>
      </c>
    </row>
    <row r="59" ht="11.25" outlineLevel="2"/>
    <row r="60" ht="11.25" outlineLevel="2"/>
    <row r="61" ht="11.25" outlineLevel="2"/>
    <row r="62" ht="11.25" outlineLevel="2"/>
    <row r="63" ht="11.25" outlineLevel="2"/>
    <row r="64" ht="11.25" outlineLevel="2"/>
    <row r="65" ht="11.25" outlineLevel="2"/>
    <row r="66" ht="11.25" outlineLevel="2"/>
    <row r="67" ht="11.25" outlineLevel="2"/>
    <row r="68" ht="51" customHeight="1" outlineLevel="2"/>
    <row r="69" ht="11.25" outlineLevel="2"/>
    <row r="70" ht="11.25" outlineLevel="2"/>
    <row r="71" ht="11.25" outlineLevel="2"/>
    <row r="72" ht="11.25" outlineLevel="2"/>
    <row r="73" ht="11.25" outlineLevel="2"/>
    <row r="74" ht="11.25" outlineLevel="2"/>
    <row r="75" ht="11.25" outlineLevel="2"/>
    <row r="76" ht="63.75" customHeight="1" outlineLevel="2"/>
    <row r="77" ht="11.25" outlineLevel="2"/>
    <row r="78" ht="63.75" customHeight="1" outlineLevel="2"/>
    <row r="79" ht="11.25" outlineLevel="2"/>
    <row r="80" ht="63.75" customHeight="1" outlineLevel="2"/>
    <row r="81" ht="11.25" outlineLevel="2"/>
    <row r="82" ht="11.25" outlineLevel="2"/>
    <row r="83" ht="11.25" outlineLevel="2"/>
    <row r="84" ht="11.25" outlineLevel="2"/>
    <row r="85" ht="11.25" outlineLevel="2"/>
    <row r="86" ht="11.25" outlineLevel="2"/>
    <row r="87" ht="11.25" outlineLevel="2"/>
    <row r="88" ht="11.25" outlineLevel="2"/>
    <row r="89" ht="11.25" outlineLevel="2"/>
    <row r="90" ht="11.25" outlineLevel="2"/>
    <row r="91" ht="11.25" outlineLevel="2"/>
    <row r="92" ht="11.25" outlineLevel="2"/>
    <row r="93" ht="11.25" outlineLevel="2"/>
    <row r="94" ht="51.75" customHeight="1" outlineLevel="2"/>
    <row r="95" ht="11.25" outlineLevel="2"/>
    <row r="96" ht="11.25" outlineLevel="2"/>
    <row r="97" ht="11.25" outlineLevel="2"/>
    <row r="98" ht="11.25" outlineLevel="2"/>
    <row r="99" ht="11.25" outlineLevel="2"/>
    <row r="100" ht="11.25" outlineLevel="2"/>
    <row r="101" ht="11.25" outlineLevel="2"/>
    <row r="102" ht="11.25" outlineLevel="2"/>
    <row r="103" ht="11.25" outlineLevel="2"/>
    <row r="104" ht="11.25" outlineLevel="2"/>
    <row r="105" ht="11.25" outlineLevel="2"/>
    <row r="106" ht="11.25" outlineLevel="2"/>
    <row r="107" ht="11.25" outlineLevel="2"/>
    <row r="108" ht="11.25" outlineLevel="2"/>
    <row r="109" ht="11.25" outlineLevel="2"/>
    <row r="110" ht="11.25" outlineLevel="2"/>
    <row r="111" ht="11.25" outlineLevel="2"/>
    <row r="112" ht="11.25" outlineLevel="2"/>
    <row r="113" ht="11.25" outlineLevel="2"/>
    <row r="114" ht="11.25" outlineLevel="2"/>
    <row r="115" ht="11.25" outlineLevel="2"/>
    <row r="116" ht="11.25" outlineLevel="2"/>
    <row r="117" ht="11.25" outlineLevel="2"/>
    <row r="118" ht="11.25" outlineLevel="2"/>
    <row r="119" ht="11.25" outlineLevel="2"/>
    <row r="120" ht="11.25" outlineLevel="2"/>
    <row r="121" ht="11.25" outlineLevel="2"/>
    <row r="122" ht="11.25" outlineLevel="2"/>
    <row r="123" ht="11.25" outlineLevel="2"/>
    <row r="124" ht="11.25" outlineLevel="2"/>
    <row r="125" ht="11.25" outlineLevel="2"/>
    <row r="126" ht="11.25" outlineLevel="2"/>
    <row r="127" ht="11.25" outlineLevel="2"/>
    <row r="128" ht="11.25" outlineLevel="2"/>
    <row r="129" ht="11.25" outlineLevel="2"/>
    <row r="130" ht="11.25" outlineLevel="2"/>
    <row r="131" ht="11.25" outlineLevel="2"/>
    <row r="132" ht="11.25" outlineLevel="2"/>
    <row r="133" ht="11.25" outlineLevel="2"/>
    <row r="134" ht="11.25" outlineLevel="2"/>
    <row r="135" ht="11.25" outlineLevel="2"/>
    <row r="136" ht="13.5" customHeight="1" outlineLevel="2"/>
    <row r="137" ht="11.25" outlineLevel="2"/>
    <row r="138" ht="38.25" customHeight="1" outlineLevel="2"/>
    <row r="139" ht="11.25" outlineLevel="2"/>
    <row r="140" ht="11.25" outlineLevel="2"/>
    <row r="141" ht="11.25" outlineLevel="2"/>
    <row r="142" ht="38.25" customHeight="1" outlineLevel="2"/>
    <row r="143" ht="11.25" outlineLevel="2"/>
    <row r="144" ht="38.25" customHeight="1" outlineLevel="2"/>
    <row r="145" ht="11.25" outlineLevel="2"/>
    <row r="146" ht="11.25" outlineLevel="2"/>
    <row r="147" ht="11.25" outlineLevel="2"/>
    <row r="148" ht="11.25" outlineLevel="2"/>
    <row r="149" ht="11.25" outlineLevel="2"/>
    <row r="150" ht="11.25" outlineLevel="2"/>
    <row r="151" ht="11.25" outlineLevel="2"/>
    <row r="152" ht="11.25" outlineLevel="2"/>
    <row r="153" ht="11.25" outlineLevel="2"/>
    <row r="155" spans="1:9" s="206" customFormat="1" ht="11.25" outlineLevel="1">
      <c r="A155" s="111"/>
      <c r="B155" s="112"/>
      <c r="C155" s="113"/>
      <c r="D155" s="199"/>
      <c r="E155" s="200"/>
      <c r="F155" s="393"/>
      <c r="G155" s="118"/>
      <c r="H155" s="118"/>
      <c r="I155" s="107"/>
    </row>
    <row r="156" ht="11.25" outlineLevel="1"/>
    <row r="157" ht="11.25" outlineLevel="2"/>
    <row r="158" ht="11.25" outlineLevel="2"/>
    <row r="159" ht="11.25" outlineLevel="2"/>
    <row r="160" ht="11.25" outlineLevel="2"/>
    <row r="161" ht="11.25" outlineLevel="2"/>
    <row r="162" ht="11.25" outlineLevel="1"/>
    <row r="164" ht="11.25" outlineLevel="1"/>
    <row r="165" ht="11.25" outlineLevel="1"/>
    <row r="166" ht="11.25" outlineLevel="1"/>
    <row r="167" ht="11.25" outlineLevel="1"/>
    <row r="168" ht="11.25" outlineLevel="2"/>
    <row r="169" ht="11.25" outlineLevel="2"/>
    <row r="170" ht="11.25" outlineLevel="2"/>
    <row r="171" ht="11.25" outlineLevel="2"/>
    <row r="172" ht="11.25" outlineLevel="2"/>
    <row r="173" ht="11.25" outlineLevel="2"/>
    <row r="174" ht="11.25" outlineLevel="2"/>
    <row r="175" ht="11.25" outlineLevel="2"/>
    <row r="176" ht="11.25" outlineLevel="2"/>
    <row r="177" ht="11.25" outlineLevel="2"/>
    <row r="178" ht="11.25" outlineLevel="2"/>
    <row r="179" ht="11.25" outlineLevel="2"/>
    <row r="180" ht="11.25" outlineLevel="2"/>
    <row r="181" ht="11.25" outlineLevel="2"/>
    <row r="182" ht="11.25" outlineLevel="2"/>
    <row r="183" ht="11.25" outlineLevel="2"/>
    <row r="184" ht="11.25" outlineLevel="2"/>
    <row r="185" ht="11.25" outlineLevel="2"/>
    <row r="186" ht="11.25" outlineLevel="2"/>
    <row r="187" ht="11.25" outlineLevel="2"/>
    <row r="188" ht="11.25" outlineLevel="2"/>
    <row r="189" ht="11.25" outlineLevel="2"/>
    <row r="190" ht="11.25" outlineLevel="2"/>
    <row r="191" ht="11.25" outlineLevel="2"/>
    <row r="192" ht="11.25" outlineLevel="2"/>
    <row r="193" ht="11.25" outlineLevel="2"/>
    <row r="194" ht="11.25" outlineLevel="2"/>
    <row r="195" ht="11.25" outlineLevel="2"/>
    <row r="196" ht="11.25" outlineLevel="2"/>
    <row r="197" ht="11.25" outlineLevel="2"/>
    <row r="198" ht="11.25" outlineLevel="2"/>
    <row r="199" ht="11.25" outlineLevel="2"/>
    <row r="200" ht="11.25" outlineLevel="2"/>
    <row r="201" ht="11.25" outlineLevel="2"/>
    <row r="202" ht="11.25" outlineLevel="2"/>
    <row r="203" ht="11.25" outlineLevel="2"/>
    <row r="204" ht="11.25" outlineLevel="2"/>
    <row r="205" ht="11.25" outlineLevel="2"/>
    <row r="206" ht="11.25" outlineLevel="2"/>
    <row r="207" ht="11.25" outlineLevel="2"/>
    <row r="208" ht="11.25" outlineLevel="2"/>
    <row r="209" ht="11.25" outlineLevel="2"/>
    <row r="210" ht="11.25" outlineLevel="2"/>
    <row r="211" ht="11.25" outlineLevel="2"/>
    <row r="212" ht="11.25" outlineLevel="2"/>
    <row r="213" ht="11.25" outlineLevel="2"/>
    <row r="214" ht="11.25" outlineLevel="2"/>
    <row r="215" ht="11.25" outlineLevel="2"/>
    <row r="216" ht="11.25" outlineLevel="2"/>
    <row r="217" ht="11.25" outlineLevel="2"/>
    <row r="218" ht="11.25" outlineLevel="2"/>
    <row r="219" ht="11.25" outlineLevel="2"/>
    <row r="220" ht="11.25" outlineLevel="2"/>
    <row r="221" ht="11.25" outlineLevel="2"/>
    <row r="222" ht="11.25" outlineLevel="2"/>
    <row r="223" ht="11.25" outlineLevel="2"/>
    <row r="224" ht="11.25" outlineLevel="2"/>
    <row r="225" ht="11.25" outlineLevel="2"/>
    <row r="226" ht="11.25" outlineLevel="2"/>
    <row r="227" ht="11.25" outlineLevel="2"/>
    <row r="228" ht="11.25" outlineLevel="2"/>
    <row r="229" ht="11.25" outlineLevel="2"/>
    <row r="230" ht="11.25" outlineLevel="2">
      <c r="C230" s="187"/>
    </row>
    <row r="231" ht="11.25" outlineLevel="2">
      <c r="C231" s="187"/>
    </row>
    <row r="232" ht="11.25" outlineLevel="2">
      <c r="C232" s="187"/>
    </row>
    <row r="233" ht="11.25" outlineLevel="2">
      <c r="C233" s="187"/>
    </row>
    <row r="234" ht="11.25" outlineLevel="2">
      <c r="C234" s="187"/>
    </row>
    <row r="235" ht="11.25" outlineLevel="1">
      <c r="C235" s="187"/>
    </row>
    <row r="236" ht="11.25">
      <c r="C236" s="187"/>
    </row>
    <row r="237" ht="11.25" outlineLevel="1">
      <c r="C237" s="187"/>
    </row>
    <row r="238" ht="11.25" outlineLevel="1">
      <c r="C238" s="187"/>
    </row>
    <row r="239" ht="11.25" outlineLevel="2">
      <c r="C239" s="187"/>
    </row>
    <row r="240" ht="11.25" outlineLevel="2">
      <c r="C240" s="187"/>
    </row>
    <row r="241" ht="11.25" outlineLevel="2">
      <c r="C241" s="187"/>
    </row>
    <row r="242" ht="11.25" outlineLevel="2">
      <c r="C242" s="187"/>
    </row>
    <row r="243" ht="11.25" outlineLevel="2">
      <c r="C243" s="187"/>
    </row>
    <row r="244" ht="11.25" outlineLevel="2">
      <c r="C244" s="187"/>
    </row>
    <row r="245" ht="11.25" outlineLevel="2">
      <c r="C245" s="187"/>
    </row>
    <row r="246" ht="11.25" outlineLevel="2">
      <c r="C246" s="187"/>
    </row>
    <row r="247" ht="11.25" outlineLevel="2">
      <c r="C247" s="187"/>
    </row>
    <row r="248" ht="11.25" outlineLevel="2">
      <c r="C248" s="187"/>
    </row>
    <row r="249" ht="11.25" outlineLevel="2">
      <c r="C249" s="187"/>
    </row>
    <row r="250" ht="11.25" outlineLevel="2">
      <c r="C250" s="187"/>
    </row>
    <row r="251" ht="11.25" outlineLevel="2">
      <c r="C251" s="187"/>
    </row>
    <row r="252" ht="11.25" outlineLevel="2">
      <c r="C252" s="187"/>
    </row>
    <row r="253" ht="11.25" outlineLevel="2">
      <c r="C253" s="187"/>
    </row>
    <row r="254" ht="11.25" outlineLevel="2">
      <c r="C254" s="187"/>
    </row>
    <row r="255" ht="11.25" outlineLevel="2">
      <c r="C255" s="187"/>
    </row>
    <row r="256" ht="11.25" outlineLevel="2">
      <c r="C256" s="187"/>
    </row>
    <row r="257" ht="11.25" outlineLevel="2">
      <c r="C257" s="187"/>
    </row>
    <row r="258" ht="11.25" outlineLevel="2">
      <c r="C258" s="187"/>
    </row>
    <row r="259" ht="11.25" outlineLevel="2">
      <c r="C259" s="187"/>
    </row>
    <row r="260" ht="11.25" outlineLevel="2">
      <c r="C260" s="187"/>
    </row>
    <row r="261" ht="11.25" outlineLevel="2">
      <c r="C261" s="187"/>
    </row>
    <row r="262" ht="11.25" outlineLevel="2">
      <c r="C262" s="187"/>
    </row>
    <row r="263" ht="11.25" outlineLevel="2">
      <c r="C263" s="187"/>
    </row>
    <row r="264" ht="11.25" outlineLevel="2">
      <c r="C264" s="187"/>
    </row>
    <row r="265" ht="11.25" outlineLevel="2">
      <c r="C265" s="187"/>
    </row>
    <row r="266" ht="11.25" outlineLevel="2">
      <c r="C266" s="187"/>
    </row>
    <row r="267" ht="11.25" outlineLevel="2">
      <c r="C267" s="187"/>
    </row>
    <row r="268" ht="11.25" outlineLevel="2">
      <c r="C268" s="187"/>
    </row>
    <row r="269" ht="11.25" outlineLevel="2">
      <c r="C269" s="187"/>
    </row>
    <row r="270" ht="11.25" outlineLevel="2">
      <c r="C270" s="187"/>
    </row>
    <row r="271" ht="11.25" outlineLevel="2">
      <c r="C271" s="187"/>
    </row>
    <row r="272" ht="11.25" outlineLevel="2">
      <c r="C272" s="187"/>
    </row>
    <row r="273" ht="11.25" outlineLevel="2">
      <c r="C273" s="187"/>
    </row>
    <row r="274" ht="11.25" outlineLevel="2">
      <c r="C274" s="187"/>
    </row>
    <row r="275" ht="11.25" outlineLevel="2">
      <c r="C275" s="187"/>
    </row>
    <row r="276" ht="11.25" outlineLevel="2">
      <c r="C276" s="187"/>
    </row>
    <row r="277" ht="11.25" outlineLevel="2">
      <c r="C277" s="187"/>
    </row>
    <row r="278" ht="11.25" outlineLevel="2">
      <c r="C278" s="187"/>
    </row>
    <row r="279" ht="11.25" outlineLevel="2">
      <c r="C279" s="187"/>
    </row>
    <row r="280" ht="11.25" outlineLevel="2">
      <c r="C280" s="187"/>
    </row>
    <row r="281" ht="11.25" outlineLevel="2">
      <c r="C281" s="187"/>
    </row>
    <row r="282" ht="11.25" outlineLevel="2">
      <c r="C282" s="187"/>
    </row>
    <row r="283" ht="11.25" outlineLevel="2">
      <c r="C283" s="187"/>
    </row>
    <row r="284" ht="11.25" outlineLevel="2">
      <c r="C284" s="187"/>
    </row>
    <row r="285" ht="11.25" outlineLevel="2">
      <c r="C285" s="187"/>
    </row>
    <row r="286" ht="11.25" outlineLevel="2">
      <c r="C286" s="187"/>
    </row>
    <row r="287" ht="11.25" outlineLevel="2">
      <c r="C287" s="187"/>
    </row>
    <row r="288" ht="11.25" outlineLevel="2">
      <c r="C288" s="187"/>
    </row>
    <row r="289" ht="11.25" outlineLevel="2">
      <c r="C289" s="187"/>
    </row>
    <row r="290" ht="11.25" outlineLevel="2">
      <c r="C290" s="187"/>
    </row>
    <row r="291" ht="11.25" outlineLevel="2">
      <c r="C291" s="187"/>
    </row>
    <row r="292" ht="11.25" outlineLevel="2">
      <c r="C292" s="187"/>
    </row>
    <row r="293" ht="11.25" outlineLevel="2">
      <c r="C293" s="187"/>
    </row>
    <row r="294" ht="11.25" outlineLevel="1">
      <c r="C294" s="187"/>
    </row>
    <row r="295" ht="11.25">
      <c r="C295" s="187"/>
    </row>
    <row r="296" spans="1:9" s="206" customFormat="1" ht="11.25" outlineLevel="1">
      <c r="A296" s="111"/>
      <c r="B296" s="112"/>
      <c r="C296" s="187"/>
      <c r="D296" s="199"/>
      <c r="E296" s="200"/>
      <c r="F296" s="393"/>
      <c r="G296" s="118"/>
      <c r="H296" s="118"/>
      <c r="I296" s="107"/>
    </row>
    <row r="297" ht="11.25" outlineLevel="1">
      <c r="C297" s="187"/>
    </row>
    <row r="298" ht="11.25" outlineLevel="2">
      <c r="C298" s="187"/>
    </row>
    <row r="299" ht="11.25" outlineLevel="2">
      <c r="C299" s="187"/>
    </row>
    <row r="300" ht="11.25" outlineLevel="2">
      <c r="C300" s="187"/>
    </row>
    <row r="301" ht="11.25" outlineLevel="2">
      <c r="C301" s="187"/>
    </row>
    <row r="302" ht="11.25" outlineLevel="2">
      <c r="C302" s="187"/>
    </row>
    <row r="303" ht="11.25" outlineLevel="2">
      <c r="C303" s="187"/>
    </row>
    <row r="304" ht="11.25" outlineLevel="2">
      <c r="C304" s="187"/>
    </row>
    <row r="305" ht="11.25" outlineLevel="2">
      <c r="C305" s="187"/>
    </row>
    <row r="306" ht="11.25" outlineLevel="2">
      <c r="C306" s="187"/>
    </row>
    <row r="307" ht="11.25" outlineLevel="2">
      <c r="C307" s="187"/>
    </row>
    <row r="308" ht="11.25" outlineLevel="2">
      <c r="C308" s="187"/>
    </row>
    <row r="309" ht="11.25" outlineLevel="2">
      <c r="C309" s="187"/>
    </row>
    <row r="310" ht="11.25" outlineLevel="2">
      <c r="C310" s="187"/>
    </row>
    <row r="311" ht="11.25" outlineLevel="2">
      <c r="C311" s="187"/>
    </row>
    <row r="312" ht="11.25" outlineLevel="2">
      <c r="C312" s="187"/>
    </row>
    <row r="313" ht="11.25" outlineLevel="2">
      <c r="C313" s="187"/>
    </row>
    <row r="314" ht="11.25" outlineLevel="2">
      <c r="C314" s="187"/>
    </row>
    <row r="315" ht="11.25" outlineLevel="2">
      <c r="C315" s="187"/>
    </row>
    <row r="316" ht="11.25" outlineLevel="2">
      <c r="C316" s="187"/>
    </row>
    <row r="317" ht="11.25" outlineLevel="2">
      <c r="C317" s="187"/>
    </row>
    <row r="318" ht="11.25" outlineLevel="2">
      <c r="C318" s="187"/>
    </row>
    <row r="319" ht="11.25" outlineLevel="2">
      <c r="C319" s="187"/>
    </row>
    <row r="320" ht="11.25" outlineLevel="2">
      <c r="C320" s="187"/>
    </row>
    <row r="321" ht="11.25" outlineLevel="2">
      <c r="C321" s="187"/>
    </row>
    <row r="322" ht="11.25" outlineLevel="2">
      <c r="C322" s="187"/>
    </row>
    <row r="323" ht="11.25" outlineLevel="2">
      <c r="C323" s="187"/>
    </row>
    <row r="324" ht="11.25" outlineLevel="2">
      <c r="C324" s="187"/>
    </row>
    <row r="325" ht="11.25" outlineLevel="2">
      <c r="C325" s="187"/>
    </row>
    <row r="326" ht="11.25" outlineLevel="2">
      <c r="C326" s="187"/>
    </row>
    <row r="327" ht="11.25" outlineLevel="2">
      <c r="C327" s="187"/>
    </row>
    <row r="328" ht="11.25" outlineLevel="2">
      <c r="C328" s="187"/>
    </row>
    <row r="329" ht="11.25" outlineLevel="2">
      <c r="C329" s="187"/>
    </row>
    <row r="330" ht="11.25" outlineLevel="2">
      <c r="C330" s="187"/>
    </row>
    <row r="331" ht="11.25" outlineLevel="2">
      <c r="C331" s="187"/>
    </row>
    <row r="332" ht="11.25" outlineLevel="2">
      <c r="C332" s="187"/>
    </row>
    <row r="333" ht="11.25" outlineLevel="2">
      <c r="C333" s="187"/>
    </row>
    <row r="334" ht="11.25" outlineLevel="2">
      <c r="C334" s="187"/>
    </row>
    <row r="335" ht="11.25" outlineLevel="2">
      <c r="C335" s="187"/>
    </row>
    <row r="336" ht="11.25" outlineLevel="2">
      <c r="C336" s="187"/>
    </row>
    <row r="337" ht="11.25" outlineLevel="2">
      <c r="C337" s="187"/>
    </row>
    <row r="338" ht="11.25" outlineLevel="2">
      <c r="C338" s="187"/>
    </row>
    <row r="339" ht="11.25" outlineLevel="2">
      <c r="C339" s="187"/>
    </row>
    <row r="340" ht="11.25" outlineLevel="2">
      <c r="C340" s="187"/>
    </row>
    <row r="341" ht="11.25" outlineLevel="2">
      <c r="C341" s="187"/>
    </row>
    <row r="342" ht="11.25" outlineLevel="2">
      <c r="C342" s="187"/>
    </row>
    <row r="343" ht="11.25" outlineLevel="2">
      <c r="C343" s="187"/>
    </row>
    <row r="344" ht="11.25" outlineLevel="2">
      <c r="C344" s="187"/>
    </row>
    <row r="345" ht="11.25" outlineLevel="2">
      <c r="C345" s="187"/>
    </row>
    <row r="346" ht="11.25" outlineLevel="2">
      <c r="C346" s="187"/>
    </row>
    <row r="347" ht="11.25" outlineLevel="2">
      <c r="C347" s="187"/>
    </row>
    <row r="348" ht="11.25" outlineLevel="2">
      <c r="C348" s="187"/>
    </row>
    <row r="349" ht="11.25" outlineLevel="2">
      <c r="C349" s="187"/>
    </row>
    <row r="350" ht="11.25" outlineLevel="2">
      <c r="C350" s="187"/>
    </row>
    <row r="351" ht="11.25" outlineLevel="2">
      <c r="C351" s="187"/>
    </row>
    <row r="352" ht="11.25" outlineLevel="2">
      <c r="C352" s="187"/>
    </row>
    <row r="353" ht="11.25" outlineLevel="2">
      <c r="C353" s="187"/>
    </row>
    <row r="354" ht="11.25" outlineLevel="2">
      <c r="C354" s="187"/>
    </row>
    <row r="355" ht="11.25" outlineLevel="2">
      <c r="C355" s="187"/>
    </row>
    <row r="356" ht="11.25" outlineLevel="2">
      <c r="C356" s="187"/>
    </row>
    <row r="357" ht="11.25" outlineLevel="2">
      <c r="C357" s="187"/>
    </row>
    <row r="358" ht="11.25" outlineLevel="2">
      <c r="C358" s="187"/>
    </row>
    <row r="359" ht="11.25" outlineLevel="2">
      <c r="C359" s="187"/>
    </row>
    <row r="360" ht="11.25" outlineLevel="2">
      <c r="C360" s="187"/>
    </row>
    <row r="361" ht="11.25" outlineLevel="2">
      <c r="C361" s="187"/>
    </row>
    <row r="362" ht="11.25" outlineLevel="2">
      <c r="C362" s="187"/>
    </row>
    <row r="363" ht="11.25" outlineLevel="2">
      <c r="C363" s="187"/>
    </row>
    <row r="364" ht="11.25" outlineLevel="2">
      <c r="C364" s="187"/>
    </row>
    <row r="365" ht="11.25" outlineLevel="2">
      <c r="C365" s="187"/>
    </row>
    <row r="366" ht="11.25" outlineLevel="2">
      <c r="C366" s="187"/>
    </row>
    <row r="367" ht="11.25" outlineLevel="2">
      <c r="C367" s="187"/>
    </row>
    <row r="368" ht="11.25" outlineLevel="2">
      <c r="C368" s="187"/>
    </row>
    <row r="369" ht="11.25" outlineLevel="2">
      <c r="C369" s="187"/>
    </row>
    <row r="370" ht="11.25" outlineLevel="2">
      <c r="C370" s="187"/>
    </row>
    <row r="371" ht="11.25" outlineLevel="2">
      <c r="C371" s="187"/>
    </row>
    <row r="372" ht="11.25" outlineLevel="2">
      <c r="C372" s="187"/>
    </row>
    <row r="373" ht="11.25" outlineLevel="2">
      <c r="C373" s="187"/>
    </row>
    <row r="374" ht="11.25" outlineLevel="2">
      <c r="C374" s="187"/>
    </row>
    <row r="375" ht="11.25" outlineLevel="2">
      <c r="C375" s="187"/>
    </row>
    <row r="376" ht="11.25" outlineLevel="2">
      <c r="C376" s="187"/>
    </row>
    <row r="377" ht="11.25" outlineLevel="2">
      <c r="C377" s="187"/>
    </row>
    <row r="378" ht="11.25" outlineLevel="2">
      <c r="C378" s="187"/>
    </row>
    <row r="379" ht="11.25" outlineLevel="2">
      <c r="C379" s="187"/>
    </row>
    <row r="380" ht="11.25" outlineLevel="2">
      <c r="C380" s="187"/>
    </row>
    <row r="381" ht="11.25" outlineLevel="2">
      <c r="C381" s="187"/>
    </row>
    <row r="382" ht="11.25" outlineLevel="2">
      <c r="C382" s="187"/>
    </row>
    <row r="383" ht="11.25" outlineLevel="2">
      <c r="C383" s="187"/>
    </row>
    <row r="384" ht="11.25" outlineLevel="2">
      <c r="C384" s="187"/>
    </row>
    <row r="385" ht="11.25" outlineLevel="2">
      <c r="C385" s="187"/>
    </row>
    <row r="386" ht="11.25" outlineLevel="2">
      <c r="C386" s="187"/>
    </row>
    <row r="387" ht="11.25" outlineLevel="2">
      <c r="C387" s="187"/>
    </row>
    <row r="388" ht="11.25" outlineLevel="2">
      <c r="C388" s="187"/>
    </row>
    <row r="389" ht="11.25" outlineLevel="2">
      <c r="C389" s="187"/>
    </row>
    <row r="390" ht="11.25" outlineLevel="2">
      <c r="C390" s="187"/>
    </row>
    <row r="391" ht="11.25" outlineLevel="2">
      <c r="C391" s="187"/>
    </row>
    <row r="392" ht="11.25" outlineLevel="2">
      <c r="C392" s="187"/>
    </row>
    <row r="393" ht="11.25" outlineLevel="2">
      <c r="C393" s="187"/>
    </row>
    <row r="394" ht="11.25" outlineLevel="2">
      <c r="C394" s="187"/>
    </row>
    <row r="395" ht="11.25" outlineLevel="2">
      <c r="C395" s="187"/>
    </row>
    <row r="396" ht="11.25" outlineLevel="2">
      <c r="C396" s="187"/>
    </row>
    <row r="397" ht="11.25" outlineLevel="2">
      <c r="C397" s="187"/>
    </row>
    <row r="398" ht="11.25" outlineLevel="2">
      <c r="C398" s="187"/>
    </row>
    <row r="399" ht="11.25" outlineLevel="2">
      <c r="C399" s="187"/>
    </row>
    <row r="400" ht="11.25" outlineLevel="2">
      <c r="C400" s="187"/>
    </row>
    <row r="401" ht="11.25" outlineLevel="2">
      <c r="C401" s="187"/>
    </row>
    <row r="402" ht="11.25" outlineLevel="2">
      <c r="C402" s="187"/>
    </row>
    <row r="403" ht="11.25" outlineLevel="2">
      <c r="C403" s="187"/>
    </row>
    <row r="404" ht="11.25" outlineLevel="2">
      <c r="C404" s="187"/>
    </row>
    <row r="405" ht="11.25" outlineLevel="2">
      <c r="C405" s="187"/>
    </row>
    <row r="406" ht="11.25" outlineLevel="2">
      <c r="C406" s="187"/>
    </row>
    <row r="407" ht="11.25" outlineLevel="2">
      <c r="C407" s="187"/>
    </row>
    <row r="408" ht="11.25" outlineLevel="2">
      <c r="C408" s="187"/>
    </row>
    <row r="409" ht="11.25" outlineLevel="2">
      <c r="C409" s="187"/>
    </row>
    <row r="410" ht="11.25" outlineLevel="2">
      <c r="C410" s="187"/>
    </row>
    <row r="411" ht="11.25" outlineLevel="2">
      <c r="C411" s="187"/>
    </row>
    <row r="412" ht="11.25" outlineLevel="2">
      <c r="C412" s="187"/>
    </row>
    <row r="413" ht="11.25" outlineLevel="2">
      <c r="C413" s="187"/>
    </row>
    <row r="414" ht="11.25" outlineLevel="2">
      <c r="C414" s="187"/>
    </row>
    <row r="415" ht="11.25" outlineLevel="2">
      <c r="C415" s="187"/>
    </row>
    <row r="416" ht="11.25" outlineLevel="2">
      <c r="C416" s="187"/>
    </row>
    <row r="417" ht="11.25" outlineLevel="2">
      <c r="C417" s="187"/>
    </row>
    <row r="418" ht="11.25" outlineLevel="2">
      <c r="C418" s="187"/>
    </row>
    <row r="419" ht="11.25" outlineLevel="2">
      <c r="C419" s="187"/>
    </row>
    <row r="420" ht="11.25" outlineLevel="2">
      <c r="C420" s="187"/>
    </row>
    <row r="421" ht="11.25" outlineLevel="2"/>
    <row r="422" ht="11.25" outlineLevel="2"/>
    <row r="423" ht="11.25" outlineLevel="2"/>
    <row r="424" ht="11.25" outlineLevel="2"/>
    <row r="425" ht="11.25" outlineLevel="2"/>
    <row r="426" ht="11.25" outlineLevel="2"/>
    <row r="428" spans="1:9" s="206" customFormat="1" ht="11.25" outlineLevel="1">
      <c r="A428" s="111"/>
      <c r="B428" s="112"/>
      <c r="C428" s="113"/>
      <c r="D428" s="199"/>
      <c r="E428" s="200"/>
      <c r="F428" s="393"/>
      <c r="G428" s="118"/>
      <c r="H428" s="118"/>
      <c r="I428" s="107"/>
    </row>
    <row r="429" spans="1:9" s="206" customFormat="1" ht="11.25" outlineLevel="1">
      <c r="A429" s="111"/>
      <c r="B429" s="112"/>
      <c r="C429" s="113"/>
      <c r="D429" s="199"/>
      <c r="E429" s="200"/>
      <c r="F429" s="393"/>
      <c r="G429" s="118"/>
      <c r="H429" s="118"/>
      <c r="I429" s="107"/>
    </row>
    <row r="430" ht="11.25" outlineLevel="1"/>
    <row r="431" ht="11.25" outlineLevel="2"/>
    <row r="432" ht="11.25" outlineLevel="2"/>
    <row r="433" ht="11.25" outlineLevel="2"/>
    <row r="434" ht="11.25" outlineLevel="2"/>
    <row r="435" ht="11.25" outlineLevel="2"/>
    <row r="436" ht="11.25" outlineLevel="2"/>
    <row r="437" ht="11.25" outlineLevel="2"/>
    <row r="438" ht="11.25" outlineLevel="2"/>
    <row r="439" ht="11.25" outlineLevel="2"/>
    <row r="440" ht="11.25" outlineLevel="2"/>
    <row r="441" ht="11.25" outlineLevel="2"/>
    <row r="442" ht="11.25" outlineLevel="2"/>
    <row r="443" ht="11.25" outlineLevel="2"/>
    <row r="444" ht="11.25" outlineLevel="2"/>
    <row r="445" ht="11.25" outlineLevel="2"/>
    <row r="446" ht="11.25" outlineLevel="2"/>
    <row r="447" ht="11.25" outlineLevel="2"/>
    <row r="448" ht="11.25" outlineLevel="2"/>
    <row r="449" ht="11.25" outlineLevel="2"/>
    <row r="450" ht="11.25" outlineLevel="2"/>
    <row r="451" ht="11.25" outlineLevel="2"/>
    <row r="452" ht="11.25" outlineLevel="2"/>
    <row r="453" ht="11.25" outlineLevel="2"/>
    <row r="454" ht="11.25" outlineLevel="2"/>
    <row r="455" ht="11.25" outlineLevel="2"/>
    <row r="456" ht="11.25" outlineLevel="2"/>
    <row r="457" ht="11.25" outlineLevel="2"/>
    <row r="458" ht="11.25" outlineLevel="2"/>
    <row r="459" ht="11.25" outlineLevel="2"/>
    <row r="460" ht="11.25" outlineLevel="2"/>
    <row r="461" ht="11.25" outlineLevel="2"/>
    <row r="462" ht="11.25" outlineLevel="2"/>
    <row r="463" ht="11.25" outlineLevel="2"/>
    <row r="464" ht="11.25" outlineLevel="2"/>
    <row r="465" ht="11.25" outlineLevel="2"/>
    <row r="466" ht="11.25" outlineLevel="2"/>
    <row r="467" ht="11.25" outlineLevel="2"/>
    <row r="468" ht="11.25" outlineLevel="2"/>
    <row r="469" ht="11.25" outlineLevel="2"/>
    <row r="470" ht="11.25" outlineLevel="2"/>
    <row r="471" ht="11.25" outlineLevel="2"/>
    <row r="472" ht="11.25" outlineLevel="2"/>
    <row r="473" ht="11.25" outlineLevel="2"/>
    <row r="474" ht="11.25" outlineLevel="2"/>
    <row r="475" ht="11.25" outlineLevel="2"/>
    <row r="476" ht="11.25" outlineLevel="2"/>
    <row r="477" ht="11.25" outlineLevel="2"/>
    <row r="478" ht="11.25" outlineLevel="2"/>
    <row r="479" ht="11.25" outlineLevel="2"/>
    <row r="480" ht="11.25" outlineLevel="2"/>
    <row r="481" ht="11.25" outlineLevel="2"/>
    <row r="482" ht="11.25" outlineLevel="2"/>
    <row r="483" ht="11.25" outlineLevel="2"/>
    <row r="484" ht="11.25" outlineLevel="2"/>
    <row r="485" ht="11.25" outlineLevel="2"/>
    <row r="486" ht="11.25" outlineLevel="2"/>
    <row r="487" ht="11.25" outlineLevel="2"/>
    <row r="488" ht="11.25" outlineLevel="2"/>
    <row r="489" ht="11.25" outlineLevel="2"/>
    <row r="490" ht="11.25" outlineLevel="2"/>
    <row r="491" ht="11.25" outlineLevel="2"/>
    <row r="492" ht="11.25" outlineLevel="2"/>
    <row r="493" ht="11.25" outlineLevel="2"/>
    <row r="494" ht="11.25" outlineLevel="2"/>
    <row r="495" spans="1:9" s="246" customFormat="1" ht="11.25" outlineLevel="2">
      <c r="A495" s="111"/>
      <c r="B495" s="112"/>
      <c r="C495" s="113"/>
      <c r="D495" s="199"/>
      <c r="E495" s="200"/>
      <c r="F495" s="393"/>
      <c r="G495" s="118"/>
      <c r="H495" s="118"/>
      <c r="I495" s="107"/>
    </row>
    <row r="496" ht="11.25" outlineLevel="2"/>
    <row r="497" ht="11.25" outlineLevel="2"/>
    <row r="498" ht="11.25" outlineLevel="2"/>
    <row r="499" ht="11.25" outlineLevel="2"/>
    <row r="500" ht="11.25" outlineLevel="2"/>
    <row r="501" ht="11.25" outlineLevel="2"/>
    <row r="502" ht="11.25" outlineLevel="2"/>
    <row r="503" ht="11.25" outlineLevel="2"/>
    <row r="504" ht="11.25" outlineLevel="2"/>
    <row r="505" ht="11.25" outlineLevel="2"/>
    <row r="506" ht="11.25" outlineLevel="2"/>
    <row r="507" ht="11.25" outlineLevel="2"/>
    <row r="508" ht="11.25" outlineLevel="2"/>
    <row r="509" ht="11.25" outlineLevel="2"/>
    <row r="510" ht="11.25" outlineLevel="2"/>
    <row r="511" ht="11.25" outlineLevel="2"/>
    <row r="512" ht="11.25" outlineLevel="2"/>
    <row r="513" ht="11.25" outlineLevel="2"/>
    <row r="514" ht="11.25" outlineLevel="2"/>
    <row r="515" ht="11.25" outlineLevel="2"/>
    <row r="516" ht="11.25" outlineLevel="2"/>
    <row r="517" ht="11.25" outlineLevel="2"/>
    <row r="518" ht="11.25" outlineLevel="2"/>
    <row r="519" ht="11.25" outlineLevel="2"/>
    <row r="520" ht="11.25" outlineLevel="2"/>
    <row r="521" ht="11.25" outlineLevel="2"/>
    <row r="522" ht="11.25" outlineLevel="2"/>
    <row r="523" ht="11.25" outlineLevel="2"/>
    <row r="524" ht="11.25" outlineLevel="2"/>
    <row r="525" ht="11.25" outlineLevel="2"/>
    <row r="526" ht="11.25" outlineLevel="2"/>
    <row r="527" ht="11.25" outlineLevel="2"/>
    <row r="528" ht="11.25" outlineLevel="2"/>
    <row r="529" ht="11.25" outlineLevel="2"/>
    <row r="530" ht="11.25" outlineLevel="1"/>
    <row r="532" spans="1:9" s="206" customFormat="1" ht="11.25" outlineLevel="1">
      <c r="A532" s="111"/>
      <c r="B532" s="112"/>
      <c r="C532" s="113"/>
      <c r="D532" s="199"/>
      <c r="E532" s="200"/>
      <c r="F532" s="393"/>
      <c r="G532" s="118"/>
      <c r="H532" s="118"/>
      <c r="I532" s="107"/>
    </row>
    <row r="533" ht="11.25" outlineLevel="1"/>
    <row r="534" ht="11.25" outlineLevel="2"/>
    <row r="535" ht="11.25" outlineLevel="2"/>
    <row r="536" ht="11.25" outlineLevel="2"/>
    <row r="537" ht="11.25" outlineLevel="2"/>
    <row r="538" ht="11.25" outlineLevel="2"/>
    <row r="539" ht="11.25" outlineLevel="2"/>
    <row r="540" ht="11.25" outlineLevel="2"/>
    <row r="541" ht="11.25" outlineLevel="2"/>
    <row r="542" ht="11.25" outlineLevel="2"/>
    <row r="543" ht="11.25" outlineLevel="2"/>
    <row r="544" ht="11.25" outlineLevel="2"/>
    <row r="545" ht="11.25" outlineLevel="2"/>
    <row r="546" ht="11.25" outlineLevel="2"/>
    <row r="547" ht="11.25" outlineLevel="2"/>
    <row r="548" ht="11.25" outlineLevel="2"/>
    <row r="549" ht="11.25" outlineLevel="2"/>
    <row r="550" ht="11.25" outlineLevel="2"/>
    <row r="551" ht="11.25" outlineLevel="2"/>
    <row r="552" ht="11.25" outlineLevel="2"/>
    <row r="553" ht="11.25" outlineLevel="2"/>
    <row r="554" ht="11.25" outlineLevel="2"/>
    <row r="555" ht="11.25" outlineLevel="2"/>
    <row r="556" ht="11.25" outlineLevel="2"/>
    <row r="557" ht="11.25" outlineLevel="2"/>
    <row r="558" ht="11.25" outlineLevel="2"/>
    <row r="559" ht="11.25" outlineLevel="2"/>
    <row r="560" ht="11.25" outlineLevel="2"/>
    <row r="561" ht="11.25" outlineLevel="2"/>
    <row r="562" ht="11.25" outlineLevel="2"/>
    <row r="563" ht="11.25" outlineLevel="2"/>
    <row r="564" ht="11.25" outlineLevel="2"/>
    <row r="565" ht="11.25" outlineLevel="2"/>
    <row r="566" ht="11.25" outlineLevel="2"/>
    <row r="567" ht="11.25" outlineLevel="2"/>
    <row r="568" ht="11.25" outlineLevel="2"/>
    <row r="569" ht="11.25" outlineLevel="2"/>
    <row r="570" ht="11.25" outlineLevel="2"/>
    <row r="571" ht="11.25" outlineLevel="2"/>
    <row r="572" ht="11.25" outlineLevel="2"/>
    <row r="573" ht="11.25" outlineLevel="2"/>
    <row r="574" ht="11.25" outlineLevel="2"/>
    <row r="575" ht="11.25" outlineLevel="2"/>
    <row r="576" ht="11.25" outlineLevel="2"/>
    <row r="577" ht="11.25" outlineLevel="2"/>
    <row r="578" ht="11.25" outlineLevel="2"/>
    <row r="579" ht="11.25" outlineLevel="2"/>
    <row r="580" ht="11.25" outlineLevel="2"/>
    <row r="581" ht="11.25" outlineLevel="2"/>
    <row r="582" ht="11.25" outlineLevel="2"/>
    <row r="583" ht="11.25" outlineLevel="2"/>
    <row r="584" ht="11.25" outlineLevel="2"/>
    <row r="585" ht="11.25" outlineLevel="2"/>
    <row r="586" ht="11.25" outlineLevel="2"/>
    <row r="587" ht="11.25" outlineLevel="2"/>
    <row r="588" ht="11.25" outlineLevel="2"/>
    <row r="589" ht="11.25" outlineLevel="2"/>
    <row r="590" ht="11.25" outlineLevel="2"/>
    <row r="591" ht="11.25" outlineLevel="2"/>
    <row r="592" ht="11.25" outlineLevel="2"/>
    <row r="593" ht="11.25" outlineLevel="2"/>
    <row r="594" ht="11.25" outlineLevel="2"/>
    <row r="595" ht="11.25" outlineLevel="2"/>
    <row r="596" ht="11.25" outlineLevel="2"/>
    <row r="597" ht="11.25" outlineLevel="2"/>
    <row r="598" ht="11.25" outlineLevel="2"/>
    <row r="599" ht="11.25" outlineLevel="2"/>
    <row r="600" ht="11.25" outlineLevel="2"/>
    <row r="601" ht="11.25" outlineLevel="2"/>
    <row r="602" ht="11.25" outlineLevel="2"/>
    <row r="603" ht="11.25" outlineLevel="2"/>
    <row r="604" ht="11.25" outlineLevel="2"/>
    <row r="605" ht="11.25" outlineLevel="2"/>
    <row r="606" ht="11.25" outlineLevel="2"/>
    <row r="607" ht="11.25" outlineLevel="2"/>
    <row r="608" ht="11.25" outlineLevel="2"/>
    <row r="609" ht="11.25" outlineLevel="2"/>
    <row r="610" ht="11.25" outlineLevel="2"/>
    <row r="611" ht="11.25" outlineLevel="2"/>
    <row r="612" ht="11.25" outlineLevel="2"/>
    <row r="613" ht="11.25" outlineLevel="2"/>
    <row r="614" ht="11.25" outlineLevel="2"/>
    <row r="615" ht="11.25" outlineLevel="2"/>
    <row r="616" ht="11.25" outlineLevel="2"/>
    <row r="617" ht="11.25" outlineLevel="2"/>
    <row r="618" ht="11.25" outlineLevel="2"/>
    <row r="619" ht="11.25" outlineLevel="2"/>
    <row r="620" ht="11.25" outlineLevel="2"/>
    <row r="621" ht="11.25" outlineLevel="2"/>
    <row r="622" ht="11.25" outlineLevel="2"/>
    <row r="623" ht="11.25" outlineLevel="2"/>
    <row r="624" ht="11.25" outlineLevel="2"/>
    <row r="625" ht="11.25" outlineLevel="2"/>
    <row r="626" ht="11.25" outlineLevel="2"/>
    <row r="627" ht="11.25" outlineLevel="2"/>
    <row r="628" ht="11.25" outlineLevel="2"/>
    <row r="629" ht="11.25" outlineLevel="2"/>
    <row r="630" ht="11.25" outlineLevel="2"/>
    <row r="631" ht="11.25" outlineLevel="2"/>
    <row r="632" ht="11.25" outlineLevel="2"/>
    <row r="633" ht="11.25" outlineLevel="2"/>
    <row r="634" ht="11.25" outlineLevel="2"/>
    <row r="635" ht="11.25" outlineLevel="2"/>
    <row r="636" ht="11.25" outlineLevel="2"/>
    <row r="637" ht="11.25" outlineLevel="2"/>
    <row r="638" ht="11.25" outlineLevel="2"/>
    <row r="639" ht="11.25" outlineLevel="1"/>
    <row r="641" spans="1:9" s="206" customFormat="1" ht="11.25" outlineLevel="1">
      <c r="A641" s="111"/>
      <c r="B641" s="112"/>
      <c r="C641" s="113"/>
      <c r="D641" s="199"/>
      <c r="E641" s="200"/>
      <c r="F641" s="393"/>
      <c r="G641" s="118"/>
      <c r="H641" s="118"/>
      <c r="I641" s="107"/>
    </row>
    <row r="642" ht="11.25" outlineLevel="1"/>
    <row r="643" ht="11.25" outlineLevel="2"/>
    <row r="644" ht="11.25" outlineLevel="2"/>
    <row r="645" ht="11.25" outlineLevel="2"/>
    <row r="646" ht="11.25" outlineLevel="2"/>
    <row r="647" ht="11.25" outlineLevel="2"/>
    <row r="648" ht="11.25" outlineLevel="2"/>
    <row r="649" ht="11.25" outlineLevel="2"/>
    <row r="650" ht="11.25" outlineLevel="2"/>
    <row r="651" ht="11.25" outlineLevel="2"/>
    <row r="652" ht="11.25" outlineLevel="2"/>
    <row r="653" ht="11.25" outlineLevel="2"/>
    <row r="654" ht="11.25" outlineLevel="2"/>
    <row r="655" ht="11.25" outlineLevel="2"/>
    <row r="656" ht="11.25" outlineLevel="2"/>
    <row r="657" ht="11.25" outlineLevel="2"/>
    <row r="658" ht="11.25" outlineLevel="2"/>
    <row r="659" ht="11.25" outlineLevel="2"/>
    <row r="660" ht="11.25" outlineLevel="2"/>
    <row r="661" ht="11.25" outlineLevel="2"/>
    <row r="662" ht="11.25" outlineLevel="2"/>
    <row r="663" ht="11.25" outlineLevel="2"/>
    <row r="664" ht="11.25" outlineLevel="2"/>
    <row r="665" ht="11.25" outlineLevel="2"/>
    <row r="666" ht="11.25" outlineLevel="2"/>
    <row r="667" ht="11.25" outlineLevel="2"/>
    <row r="668" ht="11.25" outlineLevel="2"/>
    <row r="669" ht="11.25" outlineLevel="2"/>
    <row r="670" ht="11.25" outlineLevel="2"/>
    <row r="671" ht="11.25" outlineLevel="2"/>
    <row r="672" ht="11.25" outlineLevel="2"/>
    <row r="673" ht="11.25" outlineLevel="2"/>
    <row r="674" ht="11.25" outlineLevel="2"/>
    <row r="675" ht="11.25" outlineLevel="2"/>
    <row r="676" ht="11.25" outlineLevel="2"/>
    <row r="677" ht="11.25" outlineLevel="2"/>
    <row r="678" ht="11.25" outlineLevel="2"/>
    <row r="679" ht="11.25" outlineLevel="2"/>
    <row r="680" ht="11.25" outlineLevel="2"/>
    <row r="681" ht="11.25" outlineLevel="2"/>
    <row r="682" ht="11.25" outlineLevel="2"/>
    <row r="683" ht="11.25" outlineLevel="2"/>
    <row r="684" ht="11.25" outlineLevel="2"/>
    <row r="685" ht="40.5" customHeight="1" outlineLevel="2"/>
    <row r="686" ht="11.25" outlineLevel="2"/>
    <row r="687" ht="11.25" outlineLevel="2"/>
    <row r="688" ht="11.25" outlineLevel="2"/>
    <row r="689" ht="11.25" outlineLevel="2"/>
    <row r="690" ht="11.25" outlineLevel="2"/>
    <row r="691" ht="11.25" outlineLevel="2"/>
    <row r="692" ht="11.25" outlineLevel="2"/>
    <row r="693" ht="11.25" outlineLevel="2"/>
    <row r="694" ht="11.25" outlineLevel="2"/>
    <row r="695" ht="11.25" outlineLevel="2"/>
    <row r="696" ht="11.25" outlineLevel="2"/>
    <row r="697" ht="11.25" outlineLevel="2"/>
    <row r="698" ht="11.25" outlineLevel="2"/>
    <row r="699" ht="11.25" outlineLevel="2"/>
    <row r="700" ht="11.25" outlineLevel="2"/>
    <row r="701" ht="11.25" outlineLevel="2"/>
    <row r="702" ht="11.25" outlineLevel="2"/>
    <row r="703" ht="11.25" outlineLevel="2"/>
    <row r="704" ht="11.25" outlineLevel="2"/>
    <row r="705" ht="11.25" outlineLevel="2"/>
    <row r="706" ht="11.25" outlineLevel="2"/>
    <row r="707" ht="11.25" outlineLevel="2"/>
    <row r="708" ht="11.25" outlineLevel="2"/>
    <row r="709" ht="11.25" outlineLevel="2"/>
    <row r="710" ht="11.25" outlineLevel="2"/>
    <row r="711" ht="11.25" outlineLevel="2"/>
    <row r="712" ht="11.25" outlineLevel="2"/>
    <row r="713" ht="11.25" outlineLevel="2"/>
    <row r="714" ht="11.25" outlineLevel="2"/>
    <row r="715" ht="11.25" outlineLevel="2"/>
    <row r="716" ht="11.25" outlineLevel="2"/>
    <row r="717" ht="11.25" outlineLevel="2"/>
    <row r="718" ht="11.25" outlineLevel="2"/>
    <row r="719" ht="11.25" outlineLevel="2"/>
    <row r="720" ht="11.25" outlineLevel="2"/>
    <row r="721" ht="11.25" outlineLevel="2"/>
    <row r="722" ht="11.25" outlineLevel="2"/>
    <row r="723" ht="11.25" outlineLevel="2"/>
    <row r="724" ht="11.25" outlineLevel="2"/>
    <row r="725" ht="11.25" outlineLevel="2"/>
    <row r="726" ht="11.25" outlineLevel="2"/>
    <row r="727" ht="11.25" outlineLevel="2"/>
    <row r="728" ht="11.25" outlineLevel="2"/>
    <row r="729" ht="11.25" outlineLevel="2"/>
    <row r="730" ht="11.25" outlineLevel="2"/>
    <row r="731" ht="11.25" outlineLevel="2"/>
    <row r="732" ht="11.25" outlineLevel="2"/>
    <row r="733" ht="11.25" outlineLevel="2"/>
    <row r="734" ht="11.25" outlineLevel="2"/>
    <row r="735" ht="11.25" outlineLevel="2"/>
    <row r="736" ht="11.25" outlineLevel="2"/>
    <row r="737" ht="11.25" outlineLevel="2"/>
    <row r="738" ht="11.25" outlineLevel="2"/>
    <row r="739" ht="11.25" outlineLevel="2"/>
    <row r="740" ht="11.25" outlineLevel="2"/>
    <row r="741" ht="11.25" outlineLevel="2"/>
    <row r="742" ht="11.25" outlineLevel="2"/>
    <row r="743" ht="11.25" outlineLevel="2"/>
    <row r="744" ht="11.25" outlineLevel="2"/>
    <row r="745" ht="11.25" outlineLevel="2"/>
    <row r="746" ht="11.25" outlineLevel="2"/>
    <row r="747" ht="11.25" outlineLevel="2"/>
    <row r="748" ht="11.25" outlineLevel="2"/>
    <row r="749" ht="11.25" outlineLevel="2"/>
    <row r="750" ht="11.25" outlineLevel="2"/>
    <row r="751" ht="11.25" outlineLevel="2"/>
    <row r="752" ht="11.25" outlineLevel="2"/>
    <row r="753" ht="11.25" outlineLevel="2"/>
    <row r="754" ht="11.25" outlineLevel="2"/>
    <row r="755" ht="11.25" outlineLevel="2"/>
    <row r="756" ht="11.25" outlineLevel="2"/>
    <row r="757" ht="11.25" outlineLevel="2"/>
    <row r="758" ht="11.25" outlineLevel="2"/>
    <row r="759" ht="11.25" outlineLevel="2"/>
    <row r="760" ht="11.25" outlineLevel="2"/>
    <row r="761" ht="11.25" outlineLevel="2"/>
    <row r="762" ht="11.25" outlineLevel="2"/>
    <row r="763" ht="11.25" outlineLevel="2"/>
    <row r="764" ht="11.25" outlineLevel="2"/>
    <row r="765" ht="11.25" outlineLevel="2"/>
    <row r="766" ht="11.25" outlineLevel="2"/>
    <row r="767" ht="11.25" outlineLevel="2"/>
    <row r="768" ht="11.25" outlineLevel="2"/>
    <row r="769" ht="11.25" outlineLevel="2"/>
    <row r="770" ht="11.25" outlineLevel="2"/>
    <row r="771" ht="11.25" outlineLevel="2"/>
    <row r="772" ht="11.25" outlineLevel="2"/>
    <row r="773" ht="11.25" outlineLevel="2"/>
    <row r="774" ht="11.25" outlineLevel="2"/>
    <row r="775" ht="11.25" outlineLevel="2"/>
    <row r="776" ht="11.25" outlineLevel="2"/>
    <row r="777" ht="11.25" outlineLevel="2"/>
    <row r="778" ht="11.25" outlineLevel="2"/>
    <row r="779" ht="11.25" outlineLevel="2"/>
    <row r="780" ht="11.25" outlineLevel="2"/>
    <row r="781" ht="11.25" outlineLevel="2"/>
    <row r="782" ht="11.25" outlineLevel="2"/>
    <row r="783" ht="11.25" outlineLevel="2"/>
    <row r="784" ht="11.25" outlineLevel="2"/>
    <row r="785" ht="11.25" outlineLevel="2"/>
    <row r="786" ht="11.25" outlineLevel="2"/>
    <row r="787" ht="11.25" outlineLevel="2"/>
    <row r="788" ht="11.25" outlineLevel="2"/>
    <row r="789" ht="11.25" outlineLevel="2"/>
    <row r="790" ht="11.25" outlineLevel="2"/>
    <row r="791" ht="11.25" outlineLevel="2"/>
    <row r="792" ht="11.25" outlineLevel="2"/>
    <row r="793" ht="11.25" outlineLevel="2"/>
    <row r="794" ht="11.25" outlineLevel="2"/>
    <row r="795" ht="11.25" outlineLevel="2"/>
    <row r="796" ht="11.25" outlineLevel="2"/>
    <row r="797" ht="11.25" outlineLevel="2"/>
    <row r="798" ht="11.25" outlineLevel="2"/>
    <row r="799" ht="11.25" outlineLevel="2"/>
    <row r="800" ht="11.25" outlineLevel="2"/>
    <row r="801" ht="11.25" outlineLevel="2"/>
    <row r="802" ht="11.25" outlineLevel="1"/>
    <row r="803" ht="11.25" outlineLevel="1"/>
    <row r="804" ht="11.25" outlineLevel="1"/>
    <row r="805" ht="11.25" outlineLevel="1"/>
    <row r="806" ht="11.25" outlineLevel="1"/>
    <row r="807" ht="11.25" outlineLevel="1"/>
    <row r="808" ht="51" customHeight="1" outlineLevel="1"/>
    <row r="809" ht="11.25" outlineLevel="1"/>
    <row r="810" ht="11.25" outlineLevel="1"/>
    <row r="811" ht="11.25" collapsed="1"/>
    <row r="814" ht="11.25" outlineLevel="1"/>
    <row r="815" ht="11.25" outlineLevel="1"/>
    <row r="816" ht="11.25" outlineLevel="2"/>
    <row r="817" ht="11.25" outlineLevel="2"/>
    <row r="818" ht="11.25" outlineLevel="2"/>
    <row r="819" ht="12.75" customHeight="1" outlineLevel="1"/>
    <row r="820" ht="11.25" collapsed="1"/>
    <row r="821" ht="11.25" outlineLevel="1"/>
    <row r="822" ht="11.25" outlineLevel="1"/>
    <row r="823" ht="11.25" outlineLevel="2"/>
    <row r="824" ht="11.25" outlineLevel="2"/>
    <row r="825" ht="11.25" outlineLevel="2"/>
    <row r="826" ht="11.25" outlineLevel="2"/>
    <row r="827" ht="51" customHeight="1" outlineLevel="2"/>
    <row r="828" ht="11.25" outlineLevel="2"/>
    <row r="829" ht="11.25" outlineLevel="2"/>
    <row r="830" ht="11.25" outlineLevel="2"/>
    <row r="831" ht="42" customHeight="1" outlineLevel="2"/>
    <row r="832" ht="11.25" outlineLevel="2"/>
    <row r="833" ht="39.75" customHeight="1" outlineLevel="2"/>
    <row r="834" ht="11.25" outlineLevel="2"/>
    <row r="835" ht="51" customHeight="1" outlineLevel="2"/>
    <row r="836" ht="11.25" outlineLevel="2"/>
    <row r="837" ht="11.25" outlineLevel="2"/>
    <row r="838" ht="11.25" outlineLevel="2"/>
    <row r="839" ht="11.25" outlineLevel="2"/>
    <row r="840" ht="11.25" outlineLevel="2"/>
    <row r="841" ht="11.25" outlineLevel="2"/>
    <row r="842" ht="11.25" outlineLevel="2"/>
    <row r="843" ht="11.25" outlineLevel="2"/>
    <row r="844" ht="11.25" outlineLevel="2"/>
    <row r="845" ht="11.25" outlineLevel="2"/>
    <row r="846" ht="11.25" outlineLevel="2"/>
    <row r="847" ht="11.25" outlineLevel="2"/>
    <row r="848" ht="11.25" outlineLevel="2"/>
    <row r="849" ht="11.25" outlineLevel="2"/>
    <row r="850" ht="11.25" outlineLevel="2"/>
    <row r="851" ht="11.25" outlineLevel="2"/>
    <row r="852" ht="11.25" outlineLevel="2"/>
    <row r="853" ht="11.25" outlineLevel="2"/>
    <row r="854" ht="11.25" outlineLevel="2"/>
    <row r="855" ht="11.25" outlineLevel="2"/>
    <row r="856" ht="11.25" outlineLevel="2"/>
    <row r="857" ht="11.25" outlineLevel="2"/>
    <row r="858" ht="11.25" outlineLevel="1"/>
    <row r="859" ht="11.25" outlineLevel="2"/>
    <row r="860" ht="11.25" outlineLevel="2"/>
    <row r="861" ht="11.25" outlineLevel="1" collapsed="1"/>
    <row r="862" ht="11.25" outlineLevel="1"/>
    <row r="863" ht="11.25" outlineLevel="1"/>
    <row r="864" ht="11.25" outlineLevel="2"/>
    <row r="865" ht="11.25" outlineLevel="2"/>
    <row r="866" ht="11.25" outlineLevel="2"/>
    <row r="867" ht="11.25" outlineLevel="2"/>
    <row r="868" ht="11.25" outlineLevel="2"/>
    <row r="869" ht="11.25" outlineLevel="2"/>
    <row r="870" ht="11.25" outlineLevel="2"/>
    <row r="871" ht="11.25" outlineLevel="2"/>
    <row r="872" ht="11.25" outlineLevel="2"/>
    <row r="873" ht="11.25" outlineLevel="2"/>
    <row r="874" ht="11.25" outlineLevel="2"/>
    <row r="875" ht="11.25" outlineLevel="1"/>
    <row r="876" ht="11.25" outlineLevel="1"/>
    <row r="878" ht="11.25" outlineLevel="1"/>
    <row r="879" ht="11.25" outlineLevel="1"/>
    <row r="880" ht="11.25" outlineLevel="2"/>
    <row r="881" ht="11.25" outlineLevel="2"/>
    <row r="882" ht="11.25" outlineLevel="2"/>
    <row r="883" ht="11.25" outlineLevel="2"/>
    <row r="884" ht="11.25" outlineLevel="2"/>
    <row r="885" ht="11.25" outlineLevel="2"/>
    <row r="886" ht="11.25" outlineLevel="2"/>
    <row r="887" ht="11.25" outlineLevel="2"/>
    <row r="888" ht="11.25" outlineLevel="2"/>
    <row r="889" ht="11.25" outlineLevel="2"/>
    <row r="890" ht="11.25" outlineLevel="2"/>
    <row r="891" ht="11.25" outlineLevel="2"/>
    <row r="892" ht="11.25" outlineLevel="2"/>
    <row r="893" ht="11.25" outlineLevel="2"/>
    <row r="894" ht="11.25" outlineLevel="2"/>
    <row r="895" ht="11.25" outlineLevel="2"/>
    <row r="896" ht="11.25" outlineLevel="2"/>
    <row r="897" ht="11.25" outlineLevel="2"/>
    <row r="898" ht="11.25" outlineLevel="2"/>
    <row r="899" ht="11.25" outlineLevel="2"/>
    <row r="900" ht="11.25" outlineLevel="2"/>
    <row r="901" ht="11.25" outlineLevel="2"/>
    <row r="902" ht="11.25" outlineLevel="2"/>
    <row r="903" ht="11.25" outlineLevel="2"/>
    <row r="904" ht="11.25" outlineLevel="2"/>
    <row r="905" ht="11.25" outlineLevel="2"/>
    <row r="906" ht="11.25" outlineLevel="2"/>
    <row r="907" ht="11.25" outlineLevel="2"/>
    <row r="908" ht="11.25" outlineLevel="2"/>
    <row r="909" ht="11.25" outlineLevel="2"/>
    <row r="910" ht="11.25" outlineLevel="2"/>
    <row r="911" ht="11.25" outlineLevel="2"/>
    <row r="912" ht="11.25" outlineLevel="2"/>
    <row r="913" ht="11.25" outlineLevel="2"/>
    <row r="914" ht="11.25" outlineLevel="2"/>
    <row r="915" ht="11.25" outlineLevel="2"/>
    <row r="916" ht="11.25" outlineLevel="2"/>
    <row r="917" ht="11.25" outlineLevel="2"/>
    <row r="918" ht="11.25" outlineLevel="2"/>
    <row r="919" ht="11.25" outlineLevel="2"/>
    <row r="920" ht="11.25" outlineLevel="2"/>
    <row r="921" ht="11.25" outlineLevel="2"/>
    <row r="922" ht="11.25" outlineLevel="2"/>
    <row r="923" ht="11.25" outlineLevel="2"/>
    <row r="924" ht="11.25" outlineLevel="2"/>
    <row r="925" ht="11.25" outlineLevel="2"/>
    <row r="926" ht="11.25" outlineLevel="2"/>
    <row r="927" ht="11.25" outlineLevel="2"/>
    <row r="928" ht="11.25" outlineLevel="2"/>
    <row r="929" ht="11.25" outlineLevel="2"/>
    <row r="930" ht="11.25" outlineLevel="2"/>
    <row r="931" ht="11.25" outlineLevel="2"/>
    <row r="932" ht="11.25" outlineLevel="2"/>
    <row r="933" ht="11.25" outlineLevel="2"/>
    <row r="934" ht="11.25" outlineLevel="2"/>
    <row r="935" ht="11.25" outlineLevel="1"/>
  </sheetData>
  <sheetProtection password="CAF5" sheet="1" formatCells="0" formatColumns="0" formatRows="0"/>
  <conditionalFormatting sqref="D49:E65536 D1:E47 E48:E49">
    <cfRule type="cellIs" priority="60" dxfId="0" operator="equal" stopIfTrue="1">
      <formula>0</formula>
    </cfRule>
  </conditionalFormatting>
  <conditionalFormatting sqref="F1:H65536">
    <cfRule type="cellIs" priority="61" dxfId="1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  <ignoredErrors>
    <ignoredError sqref="A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5"/>
  <sheetViews>
    <sheetView view="pageBreakPreview" zoomScaleSheetLayoutView="100" zoomScalePageLayoutView="0" workbookViewId="0" topLeftCell="A31">
      <selection activeCell="F55" sqref="F55"/>
    </sheetView>
  </sheetViews>
  <sheetFormatPr defaultColWidth="9.140625" defaultRowHeight="12.75" outlineLevelRow="2"/>
  <cols>
    <col min="1" max="1" width="8.7109375" style="166" customWidth="1"/>
    <col min="2" max="2" width="28.7109375" style="167" customWidth="1"/>
    <col min="3" max="3" width="6.7109375" style="208" customWidth="1"/>
    <col min="4" max="4" width="10.7109375" style="209" customWidth="1"/>
    <col min="5" max="5" width="1.7109375" style="164" customWidth="1"/>
    <col min="6" max="6" width="11.7109375" style="411" customWidth="1"/>
    <col min="7" max="7" width="1.7109375" style="114" customWidth="1"/>
    <col min="8" max="8" width="15.7109375" style="114" customWidth="1"/>
    <col min="9" max="9" width="1.7109375" style="107" customWidth="1"/>
    <col min="10" max="16384" width="9.140625" style="107" customWidth="1"/>
  </cols>
  <sheetData>
    <row r="1" spans="1:8" ht="11.25">
      <c r="A1" s="38"/>
      <c r="B1" s="44"/>
      <c r="C1" s="64"/>
      <c r="D1" s="190"/>
      <c r="E1" s="125"/>
      <c r="F1" s="407"/>
      <c r="G1" s="20"/>
      <c r="H1" s="20"/>
    </row>
    <row r="2" spans="1:8" ht="11.25">
      <c r="A2" s="43" t="s">
        <v>84</v>
      </c>
      <c r="B2" s="44"/>
      <c r="C2" s="64"/>
      <c r="D2" s="190"/>
      <c r="E2" s="125"/>
      <c r="F2" s="407"/>
      <c r="G2" s="20"/>
      <c r="H2" s="20"/>
    </row>
    <row r="3" spans="1:8" ht="12.75" customHeight="1">
      <c r="A3" s="38"/>
      <c r="B3" s="44"/>
      <c r="C3" s="64"/>
      <c r="D3" s="190"/>
      <c r="E3" s="125"/>
      <c r="F3" s="407"/>
      <c r="G3" s="20"/>
      <c r="H3" s="20"/>
    </row>
    <row r="4" spans="1:8" ht="39" customHeight="1" thickBot="1">
      <c r="A4" s="49"/>
      <c r="B4" s="26"/>
      <c r="C4" s="64"/>
      <c r="D4" s="191"/>
      <c r="E4" s="192"/>
      <c r="F4" s="407"/>
      <c r="G4" s="20"/>
      <c r="H4" s="20"/>
    </row>
    <row r="5" spans="1:8" ht="23.25" thickBot="1">
      <c r="A5" s="108" t="s">
        <v>31</v>
      </c>
      <c r="B5" s="108" t="s">
        <v>29</v>
      </c>
      <c r="C5" s="109" t="s">
        <v>30</v>
      </c>
      <c r="D5" s="127" t="s">
        <v>86</v>
      </c>
      <c r="E5" s="127"/>
      <c r="F5" s="387" t="s">
        <v>80</v>
      </c>
      <c r="G5" s="108"/>
      <c r="H5" s="108" t="s">
        <v>87</v>
      </c>
    </row>
    <row r="6" spans="1:8" ht="11.25">
      <c r="A6" s="193"/>
      <c r="B6" s="74"/>
      <c r="C6" s="75"/>
      <c r="D6" s="194"/>
      <c r="E6" s="194"/>
      <c r="F6" s="408"/>
      <c r="G6" s="75"/>
      <c r="H6" s="75"/>
    </row>
    <row r="7" spans="1:8" ht="11.25">
      <c r="A7" s="195" t="s">
        <v>74</v>
      </c>
      <c r="B7" s="26"/>
      <c r="C7" s="64"/>
      <c r="D7" s="191"/>
      <c r="E7" s="192"/>
      <c r="F7" s="407"/>
      <c r="G7" s="20"/>
      <c r="H7" s="20"/>
    </row>
    <row r="8" spans="1:8" ht="11.25" outlineLevel="1">
      <c r="A8" s="141"/>
      <c r="B8" s="142"/>
      <c r="C8" s="196"/>
      <c r="D8" s="144"/>
      <c r="E8" s="145"/>
      <c r="F8" s="403"/>
      <c r="G8" s="155"/>
      <c r="H8" s="158"/>
    </row>
    <row r="9" spans="1:8" ht="56.25" hidden="1" outlineLevel="1">
      <c r="A9" s="141" t="s">
        <v>160</v>
      </c>
      <c r="B9" s="142" t="s">
        <v>202</v>
      </c>
      <c r="C9" s="196" t="s">
        <v>91</v>
      </c>
      <c r="D9" s="144">
        <v>0</v>
      </c>
      <c r="E9" s="145"/>
      <c r="F9" s="409">
        <v>12</v>
      </c>
      <c r="G9" s="147"/>
      <c r="H9" s="148">
        <f>F9*D9</f>
        <v>0</v>
      </c>
    </row>
    <row r="10" spans="1:8" ht="11.25" hidden="1" outlineLevel="1">
      <c r="A10" s="141"/>
      <c r="B10" s="142"/>
      <c r="C10" s="196"/>
      <c r="D10" s="144"/>
      <c r="E10" s="145"/>
      <c r="F10" s="403"/>
      <c r="G10" s="155"/>
      <c r="H10" s="158"/>
    </row>
    <row r="11" spans="1:8" ht="56.25" hidden="1" outlineLevel="1">
      <c r="A11" s="141" t="s">
        <v>136</v>
      </c>
      <c r="B11" s="142" t="s">
        <v>203</v>
      </c>
      <c r="C11" s="196" t="s">
        <v>91</v>
      </c>
      <c r="D11" s="144">
        <v>0</v>
      </c>
      <c r="E11" s="145"/>
      <c r="F11" s="409">
        <v>18</v>
      </c>
      <c r="G11" s="147"/>
      <c r="H11" s="148">
        <f>F11*D11</f>
        <v>0</v>
      </c>
    </row>
    <row r="12" spans="1:8" ht="11.25" hidden="1" outlineLevel="1">
      <c r="A12" s="141"/>
      <c r="B12" s="142"/>
      <c r="C12" s="196"/>
      <c r="D12" s="144"/>
      <c r="E12" s="145"/>
      <c r="F12" s="410"/>
      <c r="G12" s="155"/>
      <c r="H12" s="156"/>
    </row>
    <row r="13" spans="1:8" ht="56.25" outlineLevel="1">
      <c r="A13" s="27" t="s">
        <v>114</v>
      </c>
      <c r="B13" s="33" t="s">
        <v>204</v>
      </c>
      <c r="C13" s="197" t="s">
        <v>91</v>
      </c>
      <c r="D13" s="137">
        <v>150</v>
      </c>
      <c r="E13" s="138"/>
      <c r="F13" s="404"/>
      <c r="G13" s="30"/>
      <c r="H13" s="198">
        <f>F13*D13</f>
        <v>0</v>
      </c>
    </row>
    <row r="14" spans="1:8" ht="11.25" outlineLevel="1">
      <c r="A14" s="141"/>
      <c r="B14" s="142"/>
      <c r="C14" s="196"/>
      <c r="D14" s="144"/>
      <c r="E14" s="145"/>
      <c r="F14" s="410"/>
      <c r="G14" s="155"/>
      <c r="H14" s="156"/>
    </row>
    <row r="15" spans="1:8" ht="56.25" hidden="1" outlineLevel="1">
      <c r="A15" s="141" t="s">
        <v>152</v>
      </c>
      <c r="B15" s="142" t="s">
        <v>205</v>
      </c>
      <c r="C15" s="196" t="s">
        <v>91</v>
      </c>
      <c r="D15" s="144">
        <v>0</v>
      </c>
      <c r="E15" s="145"/>
      <c r="F15" s="402"/>
      <c r="G15" s="155"/>
      <c r="H15" s="154">
        <f>F15*D15</f>
        <v>0</v>
      </c>
    </row>
    <row r="16" spans="1:8" ht="11.25" hidden="1" outlineLevel="1">
      <c r="A16" s="141"/>
      <c r="B16" s="142"/>
      <c r="C16" s="196"/>
      <c r="D16" s="144"/>
      <c r="E16" s="145"/>
      <c r="F16" s="410"/>
      <c r="G16" s="155"/>
      <c r="H16" s="156"/>
    </row>
    <row r="17" spans="1:8" ht="33.75" outlineLevel="1">
      <c r="A17" s="48" t="s">
        <v>4</v>
      </c>
      <c r="B17" s="28" t="s">
        <v>137</v>
      </c>
      <c r="C17" s="70" t="s">
        <v>91</v>
      </c>
      <c r="D17" s="191">
        <f>SUM(D9:D15)</f>
        <v>150</v>
      </c>
      <c r="E17" s="192"/>
      <c r="F17" s="389"/>
      <c r="G17" s="20"/>
      <c r="H17" s="110">
        <f>F17*D17</f>
        <v>0</v>
      </c>
    </row>
    <row r="18" spans="1:5" ht="11.25" outlineLevel="1">
      <c r="A18" s="111"/>
      <c r="B18" s="112"/>
      <c r="C18" s="113"/>
      <c r="D18" s="199"/>
      <c r="E18" s="200"/>
    </row>
    <row r="19" spans="1:8" ht="11.25" outlineLevel="1">
      <c r="A19" s="49" t="s">
        <v>64</v>
      </c>
      <c r="B19" s="28"/>
      <c r="C19" s="70"/>
      <c r="D19" s="191"/>
      <c r="E19" s="192"/>
      <c r="F19" s="407"/>
      <c r="G19" s="20"/>
      <c r="H19" s="20"/>
    </row>
    <row r="20" spans="1:8" ht="11.25" outlineLevel="1">
      <c r="A20" s="49"/>
      <c r="B20" s="28"/>
      <c r="C20" s="70"/>
      <c r="D20" s="191"/>
      <c r="E20" s="192"/>
      <c r="F20" s="407"/>
      <c r="G20" s="20"/>
      <c r="H20" s="20"/>
    </row>
    <row r="21" spans="1:8" ht="56.25" outlineLevel="1">
      <c r="A21" s="48" t="s">
        <v>157</v>
      </c>
      <c r="B21" s="28" t="s">
        <v>211</v>
      </c>
      <c r="C21" s="70" t="s">
        <v>91</v>
      </c>
      <c r="D21" s="137">
        <v>33</v>
      </c>
      <c r="E21" s="138"/>
      <c r="F21" s="396"/>
      <c r="G21" s="140"/>
      <c r="H21" s="139">
        <f>F21*D21</f>
        <v>0</v>
      </c>
    </row>
    <row r="22" spans="1:8" ht="11.25" outlineLevel="1">
      <c r="A22" s="48"/>
      <c r="B22" s="28"/>
      <c r="C22" s="70"/>
      <c r="D22" s="137"/>
      <c r="E22" s="138"/>
      <c r="F22" s="405"/>
      <c r="G22" s="140"/>
      <c r="H22" s="201"/>
    </row>
    <row r="23" spans="1:8" ht="56.25" outlineLevel="1">
      <c r="A23" s="48" t="s">
        <v>238</v>
      </c>
      <c r="B23" s="28" t="s">
        <v>212</v>
      </c>
      <c r="C23" s="70" t="s">
        <v>91</v>
      </c>
      <c r="D23" s="137">
        <v>9.5</v>
      </c>
      <c r="E23" s="138"/>
      <c r="F23" s="396"/>
      <c r="G23" s="140"/>
      <c r="H23" s="139">
        <f>F23*D23</f>
        <v>0</v>
      </c>
    </row>
    <row r="24" spans="1:8" ht="11.25" outlineLevel="1">
      <c r="A24" s="48"/>
      <c r="B24" s="28"/>
      <c r="C24" s="70"/>
      <c r="D24" s="137"/>
      <c r="E24" s="138"/>
      <c r="F24" s="412"/>
      <c r="G24" s="140"/>
      <c r="H24" s="153"/>
    </row>
    <row r="25" spans="1:8" ht="56.25" outlineLevel="1">
      <c r="A25" s="48" t="s">
        <v>236</v>
      </c>
      <c r="B25" s="28" t="s">
        <v>237</v>
      </c>
      <c r="C25" s="70" t="s">
        <v>91</v>
      </c>
      <c r="D25" s="137">
        <v>16.5</v>
      </c>
      <c r="E25" s="138"/>
      <c r="F25" s="396"/>
      <c r="G25" s="140"/>
      <c r="H25" s="139">
        <f>F25*D25</f>
        <v>0</v>
      </c>
    </row>
    <row r="26" spans="1:8" ht="11.25" outlineLevel="1">
      <c r="A26" s="48"/>
      <c r="B26" s="28"/>
      <c r="C26" s="70"/>
      <c r="D26" s="137"/>
      <c r="E26" s="138"/>
      <c r="F26" s="412"/>
      <c r="G26" s="140"/>
      <c r="H26" s="153"/>
    </row>
    <row r="27" spans="1:8" ht="22.5" outlineLevel="1">
      <c r="A27" s="48" t="s">
        <v>158</v>
      </c>
      <c r="B27" s="28" t="s">
        <v>159</v>
      </c>
      <c r="C27" s="70" t="s">
        <v>91</v>
      </c>
      <c r="D27" s="191">
        <f>D21</f>
        <v>33</v>
      </c>
      <c r="E27" s="192"/>
      <c r="F27" s="389"/>
      <c r="G27" s="20"/>
      <c r="H27" s="110">
        <f>F27*D27</f>
        <v>0</v>
      </c>
    </row>
    <row r="28" spans="1:8" ht="11.25" outlineLevel="1">
      <c r="A28" s="48"/>
      <c r="B28" s="28"/>
      <c r="C28" s="70"/>
      <c r="D28" s="191"/>
      <c r="E28" s="192"/>
      <c r="F28" s="386"/>
      <c r="G28" s="20"/>
      <c r="H28" s="41"/>
    </row>
    <row r="29" spans="1:8" ht="22.5" outlineLevel="1">
      <c r="A29" s="48" t="s">
        <v>115</v>
      </c>
      <c r="B29" s="28" t="s">
        <v>116</v>
      </c>
      <c r="C29" s="70" t="s">
        <v>91</v>
      </c>
      <c r="D29" s="191">
        <f>D25+D23</f>
        <v>26</v>
      </c>
      <c r="E29" s="192"/>
      <c r="F29" s="389"/>
      <c r="G29" s="20"/>
      <c r="H29" s="110">
        <f>F29*D29</f>
        <v>0</v>
      </c>
    </row>
    <row r="30" spans="1:8" ht="11.25" outlineLevel="1">
      <c r="A30" s="48"/>
      <c r="B30" s="28"/>
      <c r="C30" s="19"/>
      <c r="D30" s="19"/>
      <c r="E30" s="20"/>
      <c r="F30" s="407"/>
      <c r="G30" s="20"/>
      <c r="H30" s="20"/>
    </row>
    <row r="31" spans="1:9" ht="11.25" outlineLevel="1">
      <c r="A31" s="49" t="s">
        <v>47</v>
      </c>
      <c r="B31" s="202"/>
      <c r="C31" s="203"/>
      <c r="D31" s="204"/>
      <c r="E31" s="205"/>
      <c r="F31" s="407"/>
      <c r="G31" s="20"/>
      <c r="H31" s="20"/>
      <c r="I31" s="206"/>
    </row>
    <row r="32" spans="1:8" ht="11.25" outlineLevel="1">
      <c r="A32" s="27"/>
      <c r="B32" s="33"/>
      <c r="C32" s="197"/>
      <c r="D32" s="137"/>
      <c r="E32" s="138"/>
      <c r="F32" s="413"/>
      <c r="G32" s="30"/>
      <c r="H32" s="30"/>
    </row>
    <row r="33" spans="1:8" ht="33.75" outlineLevel="1">
      <c r="A33" s="27" t="s">
        <v>161</v>
      </c>
      <c r="B33" s="33" t="s">
        <v>206</v>
      </c>
      <c r="C33" s="197" t="s">
        <v>92</v>
      </c>
      <c r="D33" s="137">
        <v>13</v>
      </c>
      <c r="E33" s="138"/>
      <c r="F33" s="404"/>
      <c r="G33" s="30"/>
      <c r="H33" s="198">
        <f>F33*D33</f>
        <v>0</v>
      </c>
    </row>
    <row r="34" spans="1:8" ht="11.25" outlineLevel="1">
      <c r="A34" s="141"/>
      <c r="B34" s="142"/>
      <c r="C34" s="196"/>
      <c r="D34" s="144"/>
      <c r="E34" s="145"/>
      <c r="F34" s="403"/>
      <c r="G34" s="155"/>
      <c r="H34" s="158"/>
    </row>
    <row r="35" spans="1:8" ht="33.75" hidden="1" outlineLevel="1">
      <c r="A35" s="141" t="s">
        <v>3</v>
      </c>
      <c r="B35" s="142" t="s">
        <v>207</v>
      </c>
      <c r="C35" s="196" t="s">
        <v>92</v>
      </c>
      <c r="D35" s="144">
        <v>0</v>
      </c>
      <c r="E35" s="145"/>
      <c r="F35" s="402"/>
      <c r="G35" s="155"/>
      <c r="H35" s="154">
        <f>F35*D35</f>
        <v>0</v>
      </c>
    </row>
    <row r="36" spans="1:8" ht="11.25" hidden="1" outlineLevel="1">
      <c r="A36" s="141"/>
      <c r="B36" s="142"/>
      <c r="C36" s="196"/>
      <c r="D36" s="144"/>
      <c r="E36" s="145"/>
      <c r="F36" s="403"/>
      <c r="G36" s="155"/>
      <c r="H36" s="158"/>
    </row>
    <row r="37" spans="1:8" ht="33.75" outlineLevel="1">
      <c r="A37" s="27" t="s">
        <v>240</v>
      </c>
      <c r="B37" s="33" t="s">
        <v>239</v>
      </c>
      <c r="C37" s="197" t="s">
        <v>92</v>
      </c>
      <c r="D37" s="137">
        <v>2</v>
      </c>
      <c r="E37" s="138"/>
      <c r="F37" s="404"/>
      <c r="G37" s="30"/>
      <c r="H37" s="198">
        <f>F37*D37</f>
        <v>0</v>
      </c>
    </row>
    <row r="38" spans="1:8" ht="11.25" outlineLevel="1">
      <c r="A38" s="141"/>
      <c r="B38" s="142"/>
      <c r="C38" s="196"/>
      <c r="D38" s="144"/>
      <c r="E38" s="145"/>
      <c r="F38" s="403"/>
      <c r="G38" s="155"/>
      <c r="H38" s="158"/>
    </row>
    <row r="39" spans="1:8" ht="33.75" hidden="1" outlineLevel="1">
      <c r="A39" s="141" t="s">
        <v>117</v>
      </c>
      <c r="B39" s="142" t="s">
        <v>208</v>
      </c>
      <c r="C39" s="196" t="s">
        <v>92</v>
      </c>
      <c r="D39" s="144">
        <v>0</v>
      </c>
      <c r="E39" s="145"/>
      <c r="F39" s="402"/>
      <c r="G39" s="155"/>
      <c r="H39" s="154">
        <f>F39*D39</f>
        <v>0</v>
      </c>
    </row>
    <row r="40" spans="1:8" ht="11.25" hidden="1" outlineLevel="1">
      <c r="A40" s="141"/>
      <c r="B40" s="142"/>
      <c r="C40" s="196"/>
      <c r="D40" s="144"/>
      <c r="E40" s="145"/>
      <c r="F40" s="403"/>
      <c r="G40" s="155"/>
      <c r="H40" s="158"/>
    </row>
    <row r="41" spans="1:8" ht="33.75" hidden="1" outlineLevel="1">
      <c r="A41" s="141" t="s">
        <v>162</v>
      </c>
      <c r="B41" s="142" t="s">
        <v>209</v>
      </c>
      <c r="C41" s="196" t="s">
        <v>92</v>
      </c>
      <c r="D41" s="144">
        <v>0</v>
      </c>
      <c r="E41" s="145"/>
      <c r="F41" s="402"/>
      <c r="G41" s="155"/>
      <c r="H41" s="154">
        <f>F41*D41</f>
        <v>0</v>
      </c>
    </row>
    <row r="42" spans="1:8" ht="11.25" hidden="1" outlineLevel="1">
      <c r="A42" s="141"/>
      <c r="B42" s="142"/>
      <c r="C42" s="196"/>
      <c r="D42" s="144"/>
      <c r="E42" s="145"/>
      <c r="F42" s="403"/>
      <c r="G42" s="155"/>
      <c r="H42" s="158"/>
    </row>
    <row r="43" spans="1:8" ht="22.5" outlineLevel="1">
      <c r="A43" s="48" t="s">
        <v>21</v>
      </c>
      <c r="B43" s="28" t="s">
        <v>22</v>
      </c>
      <c r="C43" s="70" t="s">
        <v>92</v>
      </c>
      <c r="D43" s="191">
        <f>D33</f>
        <v>13</v>
      </c>
      <c r="E43" s="192"/>
      <c r="F43" s="389"/>
      <c r="G43" s="20"/>
      <c r="H43" s="110">
        <f>F43*D43</f>
        <v>0</v>
      </c>
    </row>
    <row r="44" spans="1:8" ht="11.25" outlineLevel="1">
      <c r="A44" s="48"/>
      <c r="B44" s="28"/>
      <c r="C44" s="70"/>
      <c r="D44" s="191"/>
      <c r="E44" s="192"/>
      <c r="F44" s="386"/>
      <c r="G44" s="20"/>
      <c r="H44" s="41"/>
    </row>
    <row r="45" spans="1:8" ht="22.5" outlineLevel="1">
      <c r="A45" s="48" t="s">
        <v>118</v>
      </c>
      <c r="B45" s="28" t="s">
        <v>119</v>
      </c>
      <c r="C45" s="70" t="s">
        <v>92</v>
      </c>
      <c r="D45" s="191">
        <f>D37</f>
        <v>2</v>
      </c>
      <c r="E45" s="192"/>
      <c r="F45" s="389"/>
      <c r="G45" s="20"/>
      <c r="H45" s="110">
        <f>F45*D45</f>
        <v>0</v>
      </c>
    </row>
    <row r="46" spans="1:8" ht="11.25" outlineLevel="1">
      <c r="A46" s="111"/>
      <c r="B46" s="112"/>
      <c r="C46" s="113"/>
      <c r="D46" s="199"/>
      <c r="E46" s="200"/>
      <c r="F46" s="394"/>
      <c r="H46" s="117"/>
    </row>
    <row r="47" spans="1:8" ht="33.75" outlineLevel="1">
      <c r="A47" s="48" t="s">
        <v>120</v>
      </c>
      <c r="B47" s="28" t="s">
        <v>121</v>
      </c>
      <c r="C47" s="70" t="s">
        <v>92</v>
      </c>
      <c r="D47" s="191">
        <v>6</v>
      </c>
      <c r="E47" s="192"/>
      <c r="F47" s="389"/>
      <c r="G47" s="20"/>
      <c r="H47" s="110">
        <f>F47*D47</f>
        <v>0</v>
      </c>
    </row>
    <row r="48" spans="1:8" ht="11.25" outlineLevel="1">
      <c r="A48" s="48"/>
      <c r="B48" s="28"/>
      <c r="C48" s="70"/>
      <c r="D48" s="191"/>
      <c r="E48" s="192"/>
      <c r="F48" s="390"/>
      <c r="G48" s="20"/>
      <c r="H48" s="207"/>
    </row>
    <row r="49" spans="1:8" ht="33.75" outlineLevel="1">
      <c r="A49" s="48" t="s">
        <v>5</v>
      </c>
      <c r="B49" s="28" t="s">
        <v>6</v>
      </c>
      <c r="C49" s="70" t="s">
        <v>92</v>
      </c>
      <c r="D49" s="191">
        <v>9</v>
      </c>
      <c r="E49" s="192"/>
      <c r="F49" s="389"/>
      <c r="G49" s="20"/>
      <c r="H49" s="110">
        <f>F49*D49</f>
        <v>0</v>
      </c>
    </row>
    <row r="50" spans="1:8" ht="11.25" hidden="1" outlineLevel="1">
      <c r="A50" s="111"/>
      <c r="B50" s="112"/>
      <c r="C50" s="113"/>
      <c r="D50" s="199"/>
      <c r="E50" s="200"/>
      <c r="F50" s="393"/>
      <c r="H50" s="118"/>
    </row>
    <row r="51" spans="1:8" ht="33.75" hidden="1" outlineLevel="1">
      <c r="A51" s="166" t="s">
        <v>229</v>
      </c>
      <c r="B51" s="167" t="s">
        <v>230</v>
      </c>
      <c r="C51" s="208" t="s">
        <v>92</v>
      </c>
      <c r="D51" s="209">
        <v>0</v>
      </c>
      <c r="F51" s="409"/>
      <c r="G51" s="146"/>
      <c r="H51" s="148">
        <f>F51*D51</f>
        <v>0</v>
      </c>
    </row>
    <row r="52" spans="6:8" ht="11.25" hidden="1" outlineLevel="1">
      <c r="F52" s="397"/>
      <c r="G52" s="146"/>
      <c r="H52" s="146"/>
    </row>
    <row r="53" spans="1:8" ht="11.25" hidden="1" outlineLevel="1">
      <c r="A53" s="210"/>
      <c r="B53" s="112"/>
      <c r="C53" s="113"/>
      <c r="D53" s="199"/>
      <c r="E53" s="200"/>
      <c r="F53" s="393"/>
      <c r="H53" s="118"/>
    </row>
    <row r="54" spans="1:8" ht="11.25" outlineLevel="1">
      <c r="A54" s="111"/>
      <c r="B54" s="112"/>
      <c r="C54" s="113"/>
      <c r="D54" s="199"/>
      <c r="E54" s="200"/>
      <c r="F54" s="393"/>
      <c r="H54" s="118"/>
    </row>
    <row r="55" spans="1:8" ht="45" outlineLevel="1">
      <c r="A55" s="38" t="s">
        <v>183</v>
      </c>
      <c r="B55" s="44" t="s">
        <v>271</v>
      </c>
      <c r="C55" s="64" t="s">
        <v>92</v>
      </c>
      <c r="D55" s="190">
        <v>1</v>
      </c>
      <c r="E55" s="125"/>
      <c r="F55" s="396"/>
      <c r="G55" s="201"/>
      <c r="H55" s="139">
        <f>F55*D55</f>
        <v>0</v>
      </c>
    </row>
    <row r="56" spans="1:8" ht="11.25" outlineLevel="1">
      <c r="A56" s="111"/>
      <c r="B56" s="112"/>
      <c r="C56" s="113"/>
      <c r="D56" s="199"/>
      <c r="E56" s="200"/>
      <c r="F56" s="393"/>
      <c r="H56" s="118"/>
    </row>
    <row r="57" spans="1:8" ht="12" outlineLevel="1" thickBot="1">
      <c r="A57" s="211"/>
      <c r="B57" s="212"/>
      <c r="C57" s="213"/>
      <c r="D57" s="214"/>
      <c r="E57" s="215"/>
      <c r="F57" s="414"/>
      <c r="G57" s="216"/>
      <c r="H57" s="216"/>
    </row>
    <row r="58" spans="6:8" ht="12" outlineLevel="1" thickBot="1">
      <c r="F58" s="398" t="s">
        <v>14</v>
      </c>
      <c r="G58" s="165"/>
      <c r="H58" s="123">
        <f>SUM(H8:H57)</f>
        <v>0</v>
      </c>
    </row>
    <row r="59" ht="11.25" outlineLevel="1"/>
    <row r="60" ht="11.25" outlineLevel="1"/>
    <row r="61" ht="11.25" outlineLevel="1"/>
    <row r="62" ht="11.25" outlineLevel="1"/>
    <row r="63" ht="11.25" outlineLevel="1"/>
    <row r="64" ht="11.25" outlineLevel="1"/>
    <row r="65" ht="11.25" outlineLevel="1"/>
    <row r="66" ht="11.25" outlineLevel="1"/>
    <row r="67" ht="11.25" outlineLevel="1"/>
    <row r="68" ht="11.25" outlineLevel="1"/>
    <row r="69" ht="11.25" outlineLevel="1"/>
    <row r="70" ht="11.25" outlineLevel="1"/>
    <row r="71" ht="11.25" outlineLevel="1"/>
    <row r="72" ht="11.25" outlineLevel="1"/>
    <row r="73" ht="11.25" outlineLevel="1"/>
    <row r="74" ht="11.25" outlineLevel="1"/>
    <row r="75" ht="11.25" outlineLevel="1"/>
    <row r="76" ht="11.25" outlineLevel="1"/>
    <row r="77" ht="11.25" outlineLevel="1"/>
    <row r="78" ht="11.25" outlineLevel="1"/>
    <row r="79" ht="11.25" outlineLevel="1"/>
    <row r="80" ht="11.25" outlineLevel="1"/>
    <row r="81" ht="11.25" outlineLevel="1"/>
    <row r="82" ht="11.25" outlineLevel="1"/>
    <row r="83" ht="11.25" outlineLevel="1"/>
    <row r="84" ht="11.25" outlineLevel="1"/>
    <row r="85" ht="11.25" outlineLevel="1"/>
    <row r="86" ht="11.25" outlineLevel="1"/>
    <row r="87" ht="11.25" outlineLevel="1"/>
    <row r="88" ht="11.25" outlineLevel="1"/>
    <row r="89" ht="11.25" outlineLevel="1"/>
    <row r="90" ht="11.25" outlineLevel="1"/>
    <row r="91" ht="11.25" outlineLevel="1"/>
    <row r="92" ht="11.25" outlineLevel="1"/>
    <row r="93" ht="11.25" outlineLevel="1"/>
    <row r="94" ht="11.25" outlineLevel="1"/>
    <row r="95" ht="11.25" outlineLevel="1"/>
    <row r="96" ht="11.25" outlineLevel="1"/>
    <row r="97" ht="11.25" outlineLevel="1"/>
    <row r="98" ht="11.25" outlineLevel="1"/>
    <row r="99" ht="11.25" outlineLevel="1"/>
    <row r="100" ht="11.25" outlineLevel="1"/>
    <row r="101" ht="11.25" outlineLevel="1"/>
    <row r="102" ht="11.25" outlineLevel="1"/>
    <row r="103" ht="11.25" outlineLevel="1"/>
    <row r="104" ht="11.25" outlineLevel="1"/>
    <row r="105" ht="11.25" outlineLevel="1"/>
    <row r="106" ht="11.25" outlineLevel="1"/>
    <row r="107" ht="11.25" outlineLevel="1"/>
    <row r="108" ht="11.25" outlineLevel="1"/>
    <row r="109" ht="11.25" outlineLevel="1"/>
    <row r="110" ht="11.25" outlineLevel="1"/>
    <row r="111" ht="11.25" outlineLevel="1"/>
    <row r="112" ht="11.25" outlineLevel="1"/>
    <row r="113" ht="11.25" outlineLevel="1"/>
    <row r="114" ht="11.25" outlineLevel="1"/>
    <row r="115" ht="11.25" outlineLevel="1"/>
    <row r="116" ht="11.25" outlineLevel="1"/>
    <row r="117" ht="11.25" outlineLevel="1"/>
    <row r="118" ht="11.25" outlineLevel="1"/>
    <row r="119" ht="11.25" outlineLevel="1"/>
    <row r="120" ht="11.25" outlineLevel="1"/>
    <row r="121" ht="11.25" outlineLevel="1"/>
    <row r="122" ht="11.25" outlineLevel="1"/>
    <row r="123" ht="11.25" outlineLevel="1"/>
    <row r="124" ht="66.75" customHeight="1" outlineLevel="1"/>
    <row r="125" ht="11.25" outlineLevel="1"/>
    <row r="126" ht="11.25" outlineLevel="1"/>
    <row r="127" ht="11.25" outlineLevel="1"/>
    <row r="128" ht="11.25" outlineLevel="1"/>
    <row r="129" ht="11.25" outlineLevel="1"/>
    <row r="130" ht="11.25" outlineLevel="1"/>
    <row r="131" ht="11.25" outlineLevel="1"/>
    <row r="132" ht="66" customHeight="1" outlineLevel="1"/>
    <row r="133" ht="11.25" outlineLevel="1"/>
    <row r="134" ht="11.25" outlineLevel="1"/>
    <row r="135" ht="11.25" outlineLevel="1"/>
    <row r="136" ht="11.25" outlineLevel="1"/>
    <row r="137" ht="11.25" outlineLevel="1"/>
    <row r="138" ht="11.25" outlineLevel="1"/>
    <row r="139" ht="11.25" outlineLevel="1"/>
    <row r="140" ht="11.25" outlineLevel="1"/>
    <row r="143" ht="11.25" outlineLevel="1"/>
    <row r="144" ht="11.25" outlineLevel="1"/>
    <row r="145" ht="11.25" outlineLevel="2"/>
    <row r="146" ht="11.25" outlineLevel="2"/>
    <row r="147" ht="11.25" outlineLevel="2"/>
    <row r="148" ht="11.25" outlineLevel="2"/>
    <row r="149" ht="11.25" outlineLevel="2"/>
    <row r="150" ht="11.25" outlineLevel="2"/>
    <row r="151" ht="11.25" outlineLevel="2"/>
    <row r="152" ht="11.25" outlineLevel="2"/>
    <row r="153" ht="11.25" outlineLevel="2"/>
    <row r="154" ht="11.25" outlineLevel="2"/>
    <row r="155" ht="11.25" outlineLevel="2"/>
    <row r="156" ht="11.25" outlineLevel="2"/>
    <row r="157" ht="11.25" outlineLevel="2"/>
    <row r="158" ht="11.25" outlineLevel="2"/>
    <row r="159" ht="11.25" outlineLevel="2"/>
    <row r="160" ht="11.25" outlineLevel="2"/>
    <row r="161" ht="63.75" customHeight="1" outlineLevel="2"/>
    <row r="162" ht="12.75" customHeight="1" outlineLevel="2"/>
    <row r="163" ht="11.25" outlineLevel="2"/>
    <row r="164" ht="11.25" outlineLevel="2"/>
    <row r="165" ht="11.25" outlineLevel="2"/>
    <row r="166" ht="11.25" outlineLevel="2"/>
    <row r="167" ht="11.25" outlineLevel="2"/>
    <row r="168" ht="11.25" outlineLevel="2"/>
    <row r="169" ht="11.25" outlineLevel="2"/>
    <row r="170" ht="11.25" outlineLevel="2"/>
    <row r="171" ht="11.25" outlineLevel="2"/>
    <row r="172" ht="11.25" outlineLevel="2"/>
    <row r="173" ht="11.25" outlineLevel="2"/>
    <row r="174" ht="11.25" outlineLevel="2"/>
    <row r="175" ht="11.25" outlineLevel="2"/>
    <row r="176" ht="11.25" outlineLevel="2"/>
    <row r="177" ht="11.25" outlineLevel="2"/>
    <row r="178" ht="11.25" outlineLevel="2"/>
    <row r="179" ht="11.25" outlineLevel="2"/>
    <row r="180" ht="11.25" outlineLevel="2"/>
    <row r="181" ht="11.25" outlineLevel="2"/>
    <row r="182" ht="11.25" outlineLevel="2"/>
    <row r="183" ht="11.25" outlineLevel="2"/>
    <row r="184" ht="11.25" outlineLevel="2"/>
    <row r="185" ht="11.25" outlineLevel="2"/>
    <row r="186" ht="11.25" outlineLevel="2"/>
    <row r="187" ht="11.25" outlineLevel="2"/>
    <row r="188" ht="11.25" outlineLevel="2"/>
    <row r="189" ht="11.25" outlineLevel="2"/>
    <row r="190" ht="11.25" outlineLevel="2"/>
    <row r="191" ht="11.25" outlineLevel="2"/>
    <row r="192" ht="11.25" outlineLevel="2"/>
    <row r="193" ht="11.25" outlineLevel="2"/>
    <row r="194" ht="11.25" outlineLevel="2"/>
    <row r="195" ht="11.25" outlineLevel="2"/>
    <row r="196" ht="11.25" outlineLevel="2"/>
    <row r="197" ht="67.5" customHeight="1" outlineLevel="2"/>
    <row r="198" ht="18.75" customHeight="1" outlineLevel="2"/>
    <row r="199" ht="11.25" outlineLevel="2"/>
    <row r="200" ht="11.25" outlineLevel="2"/>
    <row r="201" ht="64.5" customHeight="1" outlineLevel="2"/>
    <row r="202" ht="24" customHeight="1" outlineLevel="2"/>
    <row r="203" ht="11.25" outlineLevel="2"/>
    <row r="204" ht="11.25" outlineLevel="2"/>
    <row r="205" ht="63" customHeight="1" outlineLevel="2"/>
    <row r="206" ht="11.25" outlineLevel="2"/>
    <row r="207" ht="11.25" outlineLevel="2"/>
    <row r="208" ht="11.25" outlineLevel="2"/>
    <row r="209" ht="11.25" outlineLevel="2"/>
    <row r="210" ht="11.25" outlineLevel="2"/>
    <row r="211" ht="11.25" outlineLevel="2"/>
    <row r="212" ht="11.25" outlineLevel="2"/>
    <row r="213" ht="11.25" outlineLevel="2"/>
    <row r="214" ht="11.25" outlineLevel="2"/>
    <row r="215" ht="11.25" outlineLevel="2"/>
    <row r="216" ht="11.25" outlineLevel="2"/>
    <row r="217" ht="11.25" outlineLevel="2"/>
    <row r="218" ht="11.25" outlineLevel="2"/>
    <row r="219" ht="11.25" outlineLevel="2"/>
    <row r="220" ht="11.25" outlineLevel="2"/>
    <row r="221" ht="11.25" outlineLevel="2"/>
    <row r="222" ht="11.25" outlineLevel="2"/>
    <row r="223" ht="11.25" outlineLevel="2"/>
    <row r="224" ht="11.25" outlineLevel="2"/>
    <row r="225" ht="11.25" outlineLevel="2"/>
    <row r="226" ht="11.25" outlineLevel="2"/>
    <row r="227" ht="11.25" outlineLevel="2"/>
    <row r="228" ht="11.25" outlineLevel="2"/>
    <row r="229" ht="11.25" outlineLevel="2"/>
    <row r="230" ht="11.25" outlineLevel="2"/>
    <row r="231" ht="11.25" outlineLevel="2"/>
    <row r="232" ht="11.25" outlineLevel="2"/>
    <row r="233" ht="11.25" outlineLevel="2"/>
    <row r="234" ht="11.25" outlineLevel="2"/>
    <row r="235" ht="11.25" outlineLevel="2"/>
    <row r="236" ht="11.25" outlineLevel="1"/>
    <row r="238" ht="11.25" outlineLevel="1"/>
    <row r="239" ht="11.25" outlineLevel="1"/>
    <row r="240" ht="51" customHeight="1" outlineLevel="2"/>
    <row r="241" ht="11.25" outlineLevel="2"/>
    <row r="242" ht="51" customHeight="1" outlineLevel="2"/>
    <row r="243" ht="11.25" outlineLevel="2"/>
    <row r="244" ht="51" customHeight="1" outlineLevel="2"/>
    <row r="245" ht="11.25" outlineLevel="2"/>
    <row r="246" ht="51" customHeight="1" outlineLevel="2"/>
    <row r="247" ht="11.25" outlineLevel="2"/>
    <row r="248" ht="51" customHeight="1" outlineLevel="2"/>
    <row r="249" ht="11.25" outlineLevel="2"/>
    <row r="250" ht="51" customHeight="1" outlineLevel="2"/>
    <row r="251" ht="11.25" outlineLevel="2"/>
    <row r="252" ht="51" customHeight="1" outlineLevel="2"/>
    <row r="253" ht="11.25" outlineLevel="2"/>
    <row r="254" ht="11.25" outlineLevel="2"/>
    <row r="255" ht="11.25" outlineLevel="2"/>
    <row r="256" ht="11.25" outlineLevel="2"/>
    <row r="257" ht="11.25" outlineLevel="2"/>
    <row r="258" ht="11.25" outlineLevel="2"/>
    <row r="259" ht="11.25" outlineLevel="2"/>
    <row r="260" ht="11.25" outlineLevel="2"/>
    <row r="261" ht="11.25" outlineLevel="2"/>
    <row r="262" ht="11.25" outlineLevel="2"/>
    <row r="263" ht="11.25" outlineLevel="2"/>
    <row r="264" ht="11.25" outlineLevel="2"/>
    <row r="273" ht="68.25" customHeight="1"/>
    <row r="275" ht="67.5" customHeight="1"/>
    <row r="276" ht="11.25" outlineLevel="2"/>
    <row r="277" ht="11.25" outlineLevel="2"/>
    <row r="278" ht="11.25" outlineLevel="2"/>
    <row r="279" ht="11.25" outlineLevel="2"/>
    <row r="280" ht="11.25" outlineLevel="2"/>
    <row r="281" ht="11.25" outlineLevel="2"/>
    <row r="282" ht="11.25" outlineLevel="2"/>
    <row r="283" ht="11.25" outlineLevel="2"/>
    <row r="284" ht="11.25" outlineLevel="2"/>
    <row r="285" ht="11.25" outlineLevel="2"/>
    <row r="286" ht="11.25" outlineLevel="2"/>
    <row r="287" ht="11.25" outlineLevel="2"/>
    <row r="288" ht="11.25" outlineLevel="2"/>
    <row r="289" ht="11.25" outlineLevel="2"/>
    <row r="290" ht="11.25" outlineLevel="2"/>
    <row r="291" ht="11.25" outlineLevel="2"/>
    <row r="292" ht="11.25" outlineLevel="2"/>
    <row r="293" ht="11.25" outlineLevel="2"/>
    <row r="294" ht="11.25" outlineLevel="2"/>
    <row r="295" ht="11.25" outlineLevel="2"/>
    <row r="296" ht="11.25" outlineLevel="2"/>
    <row r="297" ht="11.25" outlineLevel="2"/>
    <row r="298" ht="11.25" outlineLevel="2"/>
    <row r="299" ht="11.25" outlineLevel="2"/>
    <row r="300" ht="11.25" outlineLevel="2"/>
    <row r="301" ht="11.25" outlineLevel="2"/>
    <row r="302" ht="11.25" outlineLevel="2"/>
    <row r="303" ht="11.25" outlineLevel="2"/>
    <row r="304" ht="11.25" outlineLevel="2"/>
    <row r="305" ht="11.25" outlineLevel="2"/>
    <row r="306" ht="11.25" outlineLevel="2"/>
    <row r="307" ht="11.25" outlineLevel="2"/>
    <row r="308" ht="11.25" outlineLevel="2"/>
    <row r="309" ht="11.25" outlineLevel="2"/>
    <row r="310" ht="11.25" outlineLevel="2"/>
    <row r="311" ht="11.25" outlineLevel="2"/>
    <row r="312" ht="11.25" outlineLevel="2"/>
    <row r="313" ht="11.25" outlineLevel="2"/>
    <row r="314" ht="11.25" outlineLevel="2"/>
    <row r="315" ht="11.25" outlineLevel="2"/>
    <row r="316" ht="11.25" outlineLevel="2"/>
    <row r="317" ht="11.25" outlineLevel="2"/>
    <row r="318" ht="11.25" outlineLevel="2"/>
    <row r="319" ht="11.25" outlineLevel="2"/>
    <row r="320" ht="11.25" outlineLevel="2"/>
    <row r="321" ht="11.25" outlineLevel="2"/>
    <row r="322" ht="11.25" outlineLevel="2"/>
    <row r="323" ht="11.25" outlineLevel="2"/>
    <row r="324" ht="11.25" outlineLevel="1"/>
    <row r="325" ht="11.25" collapsed="1"/>
    <row r="326" spans="1:9" s="206" customFormat="1" ht="11.25" outlineLevel="1">
      <c r="A326" s="166"/>
      <c r="B326" s="167"/>
      <c r="C326" s="208"/>
      <c r="D326" s="209"/>
      <c r="E326" s="164"/>
      <c r="F326" s="411"/>
      <c r="G326" s="114"/>
      <c r="H326" s="114"/>
      <c r="I326" s="107"/>
    </row>
    <row r="327" ht="11.25" outlineLevel="1"/>
    <row r="328" ht="11.25" outlineLevel="2"/>
    <row r="329" ht="11.25" outlineLevel="2"/>
    <row r="330" ht="11.25" outlineLevel="2"/>
    <row r="331" ht="11.25" outlineLevel="2"/>
    <row r="332" ht="37.5" customHeight="1" outlineLevel="2"/>
    <row r="333" ht="11.25" outlineLevel="2"/>
    <row r="334" ht="37.5" customHeight="1" outlineLevel="2"/>
    <row r="335" ht="11.25" outlineLevel="2"/>
    <row r="336" ht="39" customHeight="1" outlineLevel="2"/>
    <row r="337" ht="11.25" outlineLevel="2"/>
    <row r="338" ht="39.75" customHeight="1" outlineLevel="2"/>
    <row r="339" ht="11.25" outlineLevel="2"/>
    <row r="340" ht="39.75" customHeight="1" outlineLevel="2"/>
    <row r="341" ht="11.25" outlineLevel="2"/>
    <row r="342" ht="41.25" customHeight="1" outlineLevel="2"/>
    <row r="343" ht="11.25" outlineLevel="2"/>
    <row r="344" ht="40.5" customHeight="1" outlineLevel="2"/>
    <row r="345" ht="11.25" outlineLevel="2"/>
    <row r="346" ht="39" customHeight="1" outlineLevel="2"/>
    <row r="347" ht="11.25" outlineLevel="2"/>
    <row r="348" ht="39" customHeight="1" outlineLevel="2"/>
    <row r="349" ht="11.25" outlineLevel="2"/>
    <row r="350" ht="39.75" customHeight="1" outlineLevel="2"/>
    <row r="351" ht="11.25" outlineLevel="2"/>
    <row r="352" ht="39.75" customHeight="1" outlineLevel="2"/>
    <row r="353" ht="11.25" outlineLevel="2"/>
    <row r="354" ht="40.5" customHeight="1" outlineLevel="2"/>
    <row r="355" ht="11.25" outlineLevel="2"/>
    <row r="356" ht="39.75" customHeight="1" outlineLevel="2"/>
    <row r="357" ht="11.25" outlineLevel="2"/>
    <row r="358" ht="40.5" customHeight="1" outlineLevel="2"/>
    <row r="359" ht="11.25" outlineLevel="2"/>
    <row r="360" ht="42.75" customHeight="1" outlineLevel="2"/>
    <row r="361" ht="11.25" outlineLevel="2"/>
    <row r="362" ht="39.75" customHeight="1" outlineLevel="2"/>
    <row r="363" ht="11.25" outlineLevel="2"/>
    <row r="364" ht="39.75" customHeight="1" outlineLevel="2"/>
    <row r="365" ht="11.25" outlineLevel="2"/>
    <row r="366" ht="40.5" customHeight="1" outlineLevel="2"/>
    <row r="367" ht="11.25" outlineLevel="2"/>
    <row r="368" ht="40.5" customHeight="1" outlineLevel="2"/>
    <row r="369" ht="11.25" outlineLevel="2"/>
    <row r="370" ht="39.75" customHeight="1" outlineLevel="2"/>
    <row r="371" ht="11.25" outlineLevel="2"/>
    <row r="372" ht="38.25" customHeight="1" outlineLevel="2"/>
    <row r="373" ht="11.25" outlineLevel="2"/>
    <row r="374" ht="11.25" outlineLevel="2"/>
    <row r="375" ht="11.25" outlineLevel="2"/>
    <row r="376" ht="11.25" outlineLevel="2"/>
    <row r="377" ht="11.25" outlineLevel="2"/>
    <row r="378" ht="11.25" outlineLevel="2"/>
    <row r="379" ht="11.25" outlineLevel="2"/>
    <row r="380" ht="11.25" outlineLevel="2"/>
    <row r="381" ht="11.25" outlineLevel="2"/>
    <row r="382" ht="11.25" outlineLevel="2"/>
    <row r="383" ht="11.25" outlineLevel="2"/>
    <row r="384" ht="11.25" outlineLevel="2"/>
    <row r="385" ht="11.25" outlineLevel="2"/>
    <row r="386" ht="11.25" outlineLevel="2"/>
    <row r="387" ht="11.25" outlineLevel="2"/>
    <row r="388" ht="11.25" outlineLevel="2"/>
    <row r="389" ht="11.25" outlineLevel="2"/>
    <row r="390" ht="11.25" outlineLevel="2"/>
    <row r="391" ht="11.25" outlineLevel="2"/>
    <row r="392" ht="11.25" outlineLevel="2"/>
    <row r="393" ht="11.25" outlineLevel="2"/>
    <row r="394" ht="11.25" outlineLevel="2"/>
    <row r="395" ht="11.25" outlineLevel="2"/>
    <row r="396" ht="11.25" outlineLevel="2"/>
    <row r="397" ht="11.25" outlineLevel="2"/>
    <row r="398" ht="11.25" outlineLevel="2"/>
    <row r="399" ht="11.25" outlineLevel="2"/>
    <row r="400" ht="11.25" outlineLevel="2"/>
    <row r="401" ht="11.25" outlineLevel="2"/>
    <row r="402" ht="11.25" outlineLevel="2"/>
    <row r="403" ht="11.25" outlineLevel="2"/>
    <row r="404" ht="11.25" outlineLevel="2"/>
    <row r="405" ht="11.25" outlineLevel="2"/>
    <row r="406" ht="11.25" outlineLevel="2"/>
    <row r="407" ht="11.25" outlineLevel="2"/>
    <row r="408" ht="11.25" outlineLevel="2"/>
    <row r="409" ht="11.25" outlineLevel="2"/>
    <row r="410" ht="11.25" outlineLevel="2"/>
    <row r="411" ht="11.25" outlineLevel="2"/>
    <row r="412" ht="11.25" outlineLevel="2"/>
    <row r="413" ht="11.25" outlineLevel="2"/>
    <row r="414" ht="11.25" outlineLevel="2"/>
    <row r="415" ht="11.25" outlineLevel="2"/>
    <row r="416" ht="11.25" outlineLevel="2"/>
    <row r="417" ht="11.25" outlineLevel="2"/>
    <row r="418" ht="11.25" outlineLevel="2"/>
    <row r="419" ht="11.25" outlineLevel="2"/>
    <row r="420" ht="11.25" outlineLevel="2"/>
    <row r="421" ht="11.25" outlineLevel="2"/>
    <row r="422" ht="11.25" outlineLevel="2"/>
    <row r="423" ht="11.25" outlineLevel="2"/>
    <row r="424" ht="11.25" outlineLevel="2"/>
    <row r="425" ht="11.25" outlineLevel="2"/>
    <row r="426" ht="11.25" outlineLevel="2"/>
    <row r="427" ht="11.25" outlineLevel="2"/>
    <row r="428" ht="11.25" outlineLevel="2"/>
    <row r="429" ht="11.25" outlineLevel="2"/>
    <row r="430" ht="11.25" outlineLevel="2"/>
    <row r="431" ht="11.25" outlineLevel="2"/>
    <row r="432" ht="11.25" outlineLevel="2"/>
    <row r="433" ht="11.25" outlineLevel="2"/>
    <row r="434" ht="11.25" outlineLevel="2"/>
    <row r="435" ht="11.25" outlineLevel="2"/>
    <row r="436" ht="11.25" outlineLevel="2"/>
    <row r="437" ht="11.25" outlineLevel="2"/>
    <row r="438" ht="11.25" outlineLevel="2"/>
    <row r="439" ht="11.25" outlineLevel="2"/>
    <row r="440" ht="11.25" outlineLevel="2"/>
    <row r="441" ht="11.25" outlineLevel="2"/>
    <row r="442" ht="11.25" outlineLevel="2"/>
    <row r="443" ht="11.25" outlineLevel="2"/>
    <row r="444" ht="11.25" outlineLevel="2"/>
    <row r="445" ht="11.25" outlineLevel="2"/>
    <row r="446" ht="11.25" outlineLevel="2"/>
    <row r="447" ht="11.25" outlineLevel="2"/>
    <row r="448" ht="11.25" outlineLevel="2"/>
    <row r="449" ht="11.25" outlineLevel="2"/>
    <row r="450" ht="11.25" outlineLevel="2"/>
    <row r="451" ht="11.25" outlineLevel="2"/>
    <row r="452" ht="11.25" outlineLevel="2"/>
    <row r="453" ht="11.25" outlineLevel="2"/>
    <row r="454" ht="11.25" outlineLevel="2"/>
    <row r="455" ht="11.25" outlineLevel="2"/>
    <row r="456" ht="11.25" outlineLevel="2"/>
    <row r="457" ht="11.25" outlineLevel="2"/>
    <row r="458" ht="11.25" outlineLevel="2"/>
    <row r="459" ht="11.25" outlineLevel="2"/>
    <row r="460" ht="11.25" outlineLevel="2"/>
    <row r="461" ht="11.25" outlineLevel="2"/>
    <row r="462" ht="11.25" outlineLevel="2"/>
    <row r="463" ht="11.25" outlineLevel="2"/>
    <row r="464" ht="11.25" outlineLevel="2"/>
    <row r="465" ht="11.25" outlineLevel="2"/>
    <row r="466" ht="11.25" outlineLevel="2"/>
    <row r="467" ht="11.25" outlineLevel="2"/>
    <row r="468" ht="11.25" outlineLevel="2"/>
    <row r="469" ht="11.25" outlineLevel="2"/>
    <row r="470" ht="11.25" outlineLevel="2"/>
    <row r="471" ht="11.25" outlineLevel="2"/>
    <row r="472" ht="11.25" outlineLevel="2"/>
    <row r="473" ht="11.25" outlineLevel="2"/>
    <row r="474" ht="11.25" outlineLevel="2"/>
    <row r="475" ht="11.25" outlineLevel="2"/>
    <row r="476" ht="11.25" outlineLevel="2"/>
    <row r="477" ht="11.25" outlineLevel="2"/>
    <row r="478" ht="11.25" outlineLevel="2"/>
    <row r="479" ht="11.25" outlineLevel="2"/>
    <row r="480" ht="11.25" outlineLevel="2"/>
    <row r="481" ht="11.25" outlineLevel="2"/>
    <row r="482" ht="0.75" customHeight="1" outlineLevel="2"/>
    <row r="483" ht="11.25" outlineLevel="2"/>
    <row r="484" ht="11.25" outlineLevel="2"/>
    <row r="485" ht="11.25" outlineLevel="2"/>
    <row r="486" ht="11.25" outlineLevel="2"/>
    <row r="487" ht="11.25" outlineLevel="2"/>
    <row r="488" ht="11.25" outlineLevel="2"/>
    <row r="489" ht="11.25" outlineLevel="2"/>
    <row r="490" ht="39.75" customHeight="1" outlineLevel="2"/>
    <row r="491" ht="11.25" outlineLevel="2"/>
    <row r="492" ht="38.25" customHeight="1" outlineLevel="2"/>
    <row r="493" ht="11.25" outlineLevel="2"/>
    <row r="494" ht="39" customHeight="1" outlineLevel="2"/>
    <row r="495" ht="11.25" outlineLevel="2"/>
    <row r="496" ht="11.25" outlineLevel="2"/>
    <row r="497" ht="11.25" outlineLevel="2"/>
    <row r="498" ht="11.25" outlineLevel="2"/>
    <row r="499" ht="11.25" outlineLevel="2"/>
    <row r="500" ht="11.25" outlineLevel="2"/>
    <row r="501" ht="11.25" outlineLevel="2"/>
    <row r="502" ht="11.25" outlineLevel="2"/>
    <row r="503" ht="11.25" outlineLevel="2"/>
    <row r="504" ht="11.25" outlineLevel="2"/>
    <row r="505" ht="11.25" outlineLevel="2"/>
    <row r="506" ht="11.25" outlineLevel="2"/>
    <row r="507" ht="11.25" outlineLevel="2"/>
    <row r="508" ht="11.25" outlineLevel="2"/>
    <row r="509" ht="11.25" outlineLevel="2"/>
    <row r="510" ht="11.25" outlineLevel="2"/>
    <row r="511" ht="11.25" outlineLevel="2"/>
    <row r="512" ht="11.25" outlineLevel="2"/>
    <row r="513" ht="11.25" outlineLevel="2"/>
    <row r="514" ht="41.25" customHeight="1" outlineLevel="2"/>
    <row r="515" ht="11.25" outlineLevel="2"/>
    <row r="516" ht="39.75" customHeight="1" outlineLevel="2"/>
    <row r="517" ht="11.25" outlineLevel="2"/>
    <row r="518" ht="11.25" outlineLevel="2"/>
    <row r="519" ht="11.25" outlineLevel="2"/>
    <row r="520" ht="11.25" outlineLevel="2"/>
    <row r="521" ht="11.25" outlineLevel="2"/>
    <row r="522" ht="11.25" outlineLevel="2"/>
    <row r="523" ht="11.25" outlineLevel="2"/>
    <row r="524" ht="11.25" outlineLevel="2"/>
    <row r="525" ht="11.25" outlineLevel="2"/>
    <row r="526" ht="11.25" outlineLevel="2"/>
    <row r="527" ht="11.25" outlineLevel="2"/>
    <row r="528" ht="38.25" customHeight="1" outlineLevel="2"/>
    <row r="529" ht="11.25" outlineLevel="2"/>
    <row r="530" ht="11.25" outlineLevel="2"/>
    <row r="531" ht="11.25" outlineLevel="2"/>
    <row r="532" ht="11.25" outlineLevel="2"/>
    <row r="533" ht="11.25" outlineLevel="2"/>
    <row r="534" ht="11.25" outlineLevel="2"/>
    <row r="535" ht="11.25" outlineLevel="2"/>
    <row r="536" ht="11.25" outlineLevel="2"/>
    <row r="537" ht="11.25" outlineLevel="2"/>
    <row r="538" ht="11.25" outlineLevel="2"/>
    <row r="539" ht="11.25" outlineLevel="2"/>
    <row r="540" ht="11.25" outlineLevel="2"/>
    <row r="541" ht="11.25" outlineLevel="2"/>
    <row r="542" ht="11.25" outlineLevel="2"/>
    <row r="543" ht="11.25" outlineLevel="2"/>
    <row r="544" ht="11.25" outlineLevel="2"/>
    <row r="545" ht="11.25" outlineLevel="2"/>
    <row r="546" ht="11.25" outlineLevel="2"/>
    <row r="547" ht="11.25" outlineLevel="2"/>
    <row r="548" ht="11.25" outlineLevel="2"/>
    <row r="549" ht="11.25" outlineLevel="2"/>
    <row r="550" ht="11.25" outlineLevel="2"/>
    <row r="551" ht="11.25" outlineLevel="2"/>
    <row r="552" ht="11.25" outlineLevel="2"/>
    <row r="553" ht="11.25" outlineLevel="2"/>
    <row r="554" ht="11.25" outlineLevel="2"/>
    <row r="555" ht="11.25" outlineLevel="2"/>
    <row r="556" ht="11.25" outlineLevel="2"/>
    <row r="557" ht="11.25" outlineLevel="2"/>
    <row r="558" ht="11.25" outlineLevel="2"/>
    <row r="559" ht="11.25" outlineLevel="2"/>
    <row r="560" ht="11.25" outlineLevel="2"/>
    <row r="561" ht="11.25" outlineLevel="2"/>
    <row r="562" ht="11.25" outlineLevel="2"/>
    <row r="563" ht="11.25" outlineLevel="2"/>
    <row r="564" ht="11.25" outlineLevel="2"/>
    <row r="565" ht="11.25" outlineLevel="2"/>
    <row r="566" ht="11.25" outlineLevel="2"/>
    <row r="567" ht="11.25" outlineLevel="2"/>
    <row r="568" ht="11.25" outlineLevel="2"/>
    <row r="569" ht="11.25" outlineLevel="2"/>
    <row r="570" ht="11.25" outlineLevel="2"/>
    <row r="571" ht="11.25" outlineLevel="2"/>
    <row r="572" ht="11.25" outlineLevel="2"/>
    <row r="573" ht="11.25" outlineLevel="2"/>
    <row r="574" ht="11.25" outlineLevel="2"/>
    <row r="575" ht="11.25" outlineLevel="2"/>
    <row r="576" ht="11.25" outlineLevel="2"/>
    <row r="577" ht="11.25" outlineLevel="2"/>
    <row r="578" ht="27" customHeight="1" outlineLevel="2"/>
    <row r="579" ht="11.25" outlineLevel="2"/>
    <row r="580" ht="11.25" outlineLevel="2"/>
    <row r="581" ht="11.25" outlineLevel="2"/>
    <row r="582" ht="11.25" outlineLevel="2"/>
    <row r="583" ht="11.25" outlineLevel="2"/>
    <row r="584" ht="11.25" outlineLevel="2"/>
    <row r="585" ht="11.25" outlineLevel="2"/>
    <row r="586" ht="11.25" outlineLevel="2"/>
    <row r="587" ht="11.25" outlineLevel="2"/>
    <row r="588" ht="11.25" outlineLevel="2"/>
    <row r="589" ht="11.25" outlineLevel="2"/>
    <row r="590" ht="51" customHeight="1" outlineLevel="2"/>
    <row r="591" ht="11.25" outlineLevel="2"/>
    <row r="592" ht="11.25" outlineLevel="2"/>
    <row r="593" ht="11.25" outlineLevel="2"/>
    <row r="594" ht="11.25" outlineLevel="2"/>
    <row r="595" ht="11.25" outlineLevel="2"/>
    <row r="596" ht="11.25" outlineLevel="2"/>
    <row r="597" ht="11.25" outlineLevel="2"/>
    <row r="598" ht="11.25" outlineLevel="2"/>
    <row r="599" ht="11.25" outlineLevel="2"/>
    <row r="600" ht="11.25" outlineLevel="2"/>
    <row r="601" ht="11.25" outlineLevel="2"/>
    <row r="602" ht="39" customHeight="1" outlineLevel="2"/>
    <row r="603" ht="11.25" outlineLevel="2"/>
    <row r="604" ht="40.5" customHeight="1" outlineLevel="2"/>
    <row r="605" ht="11.25" outlineLevel="2"/>
    <row r="606" ht="38.25" customHeight="1" outlineLevel="2"/>
    <row r="607" ht="11.25" outlineLevel="2"/>
    <row r="608" ht="11.25" outlineLevel="2"/>
    <row r="609" ht="11.25" outlineLevel="2"/>
    <row r="610" ht="11.25" outlineLevel="2"/>
    <row r="611" ht="11.25" outlineLevel="2"/>
    <row r="612" ht="11.25" outlineLevel="2"/>
    <row r="613" ht="11.25" outlineLevel="2"/>
    <row r="614" ht="40.5" customHeight="1" outlineLevel="2"/>
    <row r="615" ht="11.25" outlineLevel="2"/>
    <row r="616" ht="39.75" customHeight="1" outlineLevel="2"/>
    <row r="617" ht="11.25" outlineLevel="2"/>
    <row r="618" ht="41.25" customHeight="1" outlineLevel="2"/>
    <row r="619" ht="11.25" outlineLevel="2"/>
    <row r="620" ht="11.25" outlineLevel="2"/>
    <row r="621" ht="11.25" outlineLevel="2"/>
    <row r="622" ht="11.25" outlineLevel="2"/>
    <row r="623" ht="11.25" outlineLevel="2"/>
    <row r="624" ht="11.25" outlineLevel="2"/>
    <row r="625" ht="11.25" outlineLevel="2"/>
    <row r="626" ht="11.25" outlineLevel="2"/>
    <row r="627" ht="11.25" outlineLevel="2"/>
    <row r="628" ht="11.25" outlineLevel="2"/>
    <row r="629" ht="11.25" outlineLevel="2"/>
    <row r="630" ht="51" customHeight="1" outlineLevel="2"/>
    <row r="631" ht="11.25" outlineLevel="2"/>
    <row r="632" ht="51" customHeight="1" outlineLevel="2"/>
    <row r="633" ht="11.25" outlineLevel="2"/>
    <row r="634" ht="11.25" outlineLevel="2"/>
    <row r="635" ht="11.25" outlineLevel="2"/>
    <row r="636" ht="11.25" outlineLevel="2"/>
    <row r="637" ht="11.25" outlineLevel="2"/>
    <row r="638" ht="11.25" outlineLevel="2"/>
    <row r="639" ht="11.25" outlineLevel="2"/>
    <row r="640" ht="11.25" outlineLevel="2"/>
    <row r="641" ht="11.25" outlineLevel="2"/>
    <row r="642" ht="11.25" outlineLevel="2"/>
    <row r="643" ht="11.25" outlineLevel="1"/>
    <row r="644" ht="11.25" collapsed="1"/>
    <row r="645" ht="11.25" outlineLevel="1"/>
    <row r="646" ht="11.25" outlineLevel="1"/>
    <row r="647" ht="11.25" outlineLevel="2"/>
    <row r="648" ht="11.25" outlineLevel="2"/>
    <row r="649" ht="11.25" outlineLevel="2"/>
    <row r="650" ht="11.25" outlineLevel="2"/>
    <row r="651" ht="11.25" outlineLevel="2"/>
    <row r="652" ht="11.25" outlineLevel="2"/>
    <row r="653" ht="11.25" outlineLevel="2"/>
    <row r="654" ht="11.25" outlineLevel="2"/>
    <row r="655" ht="11.25" outlineLevel="2"/>
    <row r="656" ht="11.25" outlineLevel="2"/>
    <row r="657" ht="11.25" outlineLevel="2"/>
    <row r="658" ht="11.25" outlineLevel="2"/>
    <row r="659" ht="24" customHeight="1" outlineLevel="2"/>
    <row r="660" ht="11.25" outlineLevel="2"/>
    <row r="661" ht="26.25" customHeight="1" outlineLevel="2"/>
    <row r="662" ht="11.25" outlineLevel="2"/>
    <row r="663" ht="27" customHeight="1" outlineLevel="2"/>
    <row r="664" ht="11.25" outlineLevel="2"/>
    <row r="665" ht="11.25" outlineLevel="2"/>
    <row r="666" ht="11.25" outlineLevel="2"/>
    <row r="667" ht="11.25" outlineLevel="2"/>
    <row r="668" ht="11.25" outlineLevel="2"/>
    <row r="669" ht="11.25" outlineLevel="2"/>
    <row r="670" ht="11.25" outlineLevel="2"/>
    <row r="671" ht="11.25" outlineLevel="2"/>
    <row r="672" ht="11.25" outlineLevel="2"/>
    <row r="673" ht="11.25" outlineLevel="2"/>
    <row r="674" ht="11.25" outlineLevel="2"/>
    <row r="675" ht="11.25" outlineLevel="2"/>
    <row r="676" ht="11.25" outlineLevel="2"/>
    <row r="677" ht="11.25" outlineLevel="2"/>
    <row r="678" ht="11.25" outlineLevel="2"/>
    <row r="679" ht="11.25" outlineLevel="2"/>
    <row r="680" ht="11.25" outlineLevel="2"/>
    <row r="681" ht="11.25" outlineLevel="1"/>
    <row r="682" ht="11.25" collapsed="1"/>
    <row r="683" ht="11.25" outlineLevel="1"/>
    <row r="684" ht="11.25" outlineLevel="1"/>
    <row r="685" ht="11.25" outlineLevel="2"/>
    <row r="686" ht="11.25" outlineLevel="2"/>
    <row r="687" ht="11.25" outlineLevel="2"/>
    <row r="688" ht="11.25" outlineLevel="2"/>
    <row r="689" ht="11.25" outlineLevel="2"/>
    <row r="690" ht="11.25" outlineLevel="2"/>
    <row r="691" ht="11.25" outlineLevel="2"/>
    <row r="692" ht="11.25" outlineLevel="2"/>
    <row r="693" ht="11.25" outlineLevel="2"/>
    <row r="694" ht="11.25" outlineLevel="2"/>
    <row r="695" ht="11.25" outlineLevel="2"/>
    <row r="696" ht="11.25" outlineLevel="2"/>
    <row r="697" ht="11.25" outlineLevel="2"/>
    <row r="698" ht="11.25" outlineLevel="2"/>
    <row r="699" ht="11.25" outlineLevel="2"/>
    <row r="700" ht="11.25" outlineLevel="2"/>
    <row r="701" ht="11.25" outlineLevel="2"/>
    <row r="702" ht="11.25" outlineLevel="2"/>
    <row r="703" ht="11.25" outlineLevel="2"/>
    <row r="704" ht="11.25" outlineLevel="2"/>
    <row r="705" ht="11.25" outlineLevel="2"/>
    <row r="706" ht="11.25" outlineLevel="2"/>
    <row r="707" ht="11.25" outlineLevel="2"/>
    <row r="708" ht="11.25" outlineLevel="2"/>
    <row r="709" ht="11.25" outlineLevel="2"/>
    <row r="710" ht="11.25" outlineLevel="2"/>
    <row r="711" ht="11.25" outlineLevel="2"/>
    <row r="712" ht="11.25" outlineLevel="2"/>
    <row r="713" ht="11.25" outlineLevel="2"/>
    <row r="714" ht="11.25" outlineLevel="2"/>
    <row r="715" ht="11.25" outlineLevel="2"/>
    <row r="716" ht="11.25" outlineLevel="2"/>
    <row r="717" ht="11.25" outlineLevel="2"/>
    <row r="718" ht="11.25" outlineLevel="2"/>
    <row r="719" ht="11.25" outlineLevel="2"/>
    <row r="720" ht="11.25" outlineLevel="2"/>
    <row r="721" ht="11.25" outlineLevel="2"/>
    <row r="722" ht="11.25" outlineLevel="2"/>
    <row r="723" ht="11.25" outlineLevel="2"/>
    <row r="724" ht="11.25" outlineLevel="2"/>
    <row r="725" spans="1:9" s="143" customFormat="1" ht="11.25" outlineLevel="2">
      <c r="A725" s="166"/>
      <c r="B725" s="167"/>
      <c r="C725" s="208"/>
      <c r="D725" s="209"/>
      <c r="E725" s="164"/>
      <c r="F725" s="411"/>
      <c r="G725" s="114"/>
      <c r="H725" s="114"/>
      <c r="I725" s="107"/>
    </row>
    <row r="726" ht="11.25" outlineLevel="2"/>
    <row r="727" ht="11.25" outlineLevel="2"/>
    <row r="728" ht="11.25" outlineLevel="2"/>
    <row r="729" ht="11.25" outlineLevel="2"/>
    <row r="730" ht="11.25" outlineLevel="2"/>
    <row r="731" ht="11.25" outlineLevel="2"/>
    <row r="732" ht="11.25" outlineLevel="2"/>
    <row r="733" ht="11.25" outlineLevel="2"/>
    <row r="734" ht="11.25" outlineLevel="2"/>
    <row r="735" ht="11.25" outlineLevel="2"/>
    <row r="736" ht="11.25" outlineLevel="2"/>
    <row r="737" ht="11.25" outlineLevel="2"/>
    <row r="738" ht="11.25" outlineLevel="2"/>
    <row r="739" ht="11.25" outlineLevel="2"/>
    <row r="740" ht="11.25" outlineLevel="2"/>
    <row r="741" ht="11.25" outlineLevel="1" collapsed="1"/>
  </sheetData>
  <sheetProtection password="CAF5" sheet="1" formatCells="0" formatColumns="0" formatRows="0"/>
  <conditionalFormatting sqref="D40:E40 D56:E65536 D42:E50 D53:E54 D1:E24 D27:E36 D38:E38">
    <cfRule type="cellIs" priority="66" dxfId="0" operator="equal" stopIfTrue="1">
      <formula>0</formula>
    </cfRule>
  </conditionalFormatting>
  <conditionalFormatting sqref="F40:H40 F56:H65536 F42:H50 F53:H54 F1:H24 F27:H36 F38:H38">
    <cfRule type="cellIs" priority="67" dxfId="1" operator="equal" stopIfTrue="1">
      <formula>0</formula>
    </cfRule>
  </conditionalFormatting>
  <conditionalFormatting sqref="D39:E39">
    <cfRule type="cellIs" priority="11" dxfId="0" operator="equal" stopIfTrue="1">
      <formula>0</formula>
    </cfRule>
  </conditionalFormatting>
  <conditionalFormatting sqref="F39:H39">
    <cfRule type="cellIs" priority="12" dxfId="1" operator="equal" stopIfTrue="1">
      <formula>0</formula>
    </cfRule>
  </conditionalFormatting>
  <conditionalFormatting sqref="D41:E41">
    <cfRule type="cellIs" priority="9" dxfId="0" operator="equal" stopIfTrue="1">
      <formula>0</formula>
    </cfRule>
  </conditionalFormatting>
  <conditionalFormatting sqref="F41:H41">
    <cfRule type="cellIs" priority="10" dxfId="1" operator="equal" stopIfTrue="1">
      <formula>0</formula>
    </cfRule>
  </conditionalFormatting>
  <conditionalFormatting sqref="D55:E55">
    <cfRule type="cellIs" priority="7" dxfId="0" operator="equal" stopIfTrue="1">
      <formula>0</formula>
    </cfRule>
  </conditionalFormatting>
  <conditionalFormatting sqref="F55:H55">
    <cfRule type="cellIs" priority="8" dxfId="1" operator="equal" stopIfTrue="1">
      <formula>0</formula>
    </cfRule>
  </conditionalFormatting>
  <conditionalFormatting sqref="D51:E52">
    <cfRule type="cellIs" priority="5" dxfId="0" operator="equal" stopIfTrue="1">
      <formula>0</formula>
    </cfRule>
  </conditionalFormatting>
  <conditionalFormatting sqref="F51:H52">
    <cfRule type="cellIs" priority="6" dxfId="1" operator="equal" stopIfTrue="1">
      <formula>0</formula>
    </cfRule>
  </conditionalFormatting>
  <conditionalFormatting sqref="D25:E26">
    <cfRule type="cellIs" priority="3" dxfId="0" operator="equal" stopIfTrue="1">
      <formula>0</formula>
    </cfRule>
  </conditionalFormatting>
  <conditionalFormatting sqref="F25:H26">
    <cfRule type="cellIs" priority="4" dxfId="1" operator="equal" stopIfTrue="1">
      <formula>0</formula>
    </cfRule>
  </conditionalFormatting>
  <conditionalFormatting sqref="D37:E37">
    <cfRule type="cellIs" priority="1" dxfId="0" operator="equal" stopIfTrue="1">
      <formula>0</formula>
    </cfRule>
  </conditionalFormatting>
  <conditionalFormatting sqref="F37:H37">
    <cfRule type="cellIs" priority="2" dxfId="1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 outlineLevelRow="2"/>
  <cols>
    <col min="1" max="1" width="8.7109375" style="111" customWidth="1"/>
    <col min="2" max="2" width="30.7109375" style="112" customWidth="1"/>
    <col min="3" max="3" width="6.7109375" style="187" customWidth="1"/>
    <col min="4" max="4" width="10.7109375" style="113" customWidth="1"/>
    <col min="5" max="5" width="1.7109375" style="107" customWidth="1"/>
    <col min="6" max="6" width="11.7109375" style="424" customWidth="1"/>
    <col min="7" max="7" width="1.7109375" style="159" customWidth="1"/>
    <col min="8" max="8" width="15.7109375" style="159" customWidth="1"/>
    <col min="9" max="9" width="2.7109375" style="107" customWidth="1"/>
    <col min="10" max="16384" width="9.140625" style="107" customWidth="1"/>
  </cols>
  <sheetData>
    <row r="1" spans="1:8" ht="11.25">
      <c r="A1" s="48"/>
      <c r="B1" s="28"/>
      <c r="C1" s="168"/>
      <c r="D1" s="70"/>
      <c r="E1" s="19"/>
      <c r="F1" s="415"/>
      <c r="G1" s="169"/>
      <c r="H1" s="169"/>
    </row>
    <row r="2" spans="1:8" ht="11.25">
      <c r="A2" s="43" t="s">
        <v>65</v>
      </c>
      <c r="B2" s="44"/>
      <c r="C2" s="170"/>
      <c r="D2" s="64"/>
      <c r="E2" s="46"/>
      <c r="F2" s="415"/>
      <c r="G2" s="169"/>
      <c r="H2" s="169"/>
    </row>
    <row r="3" spans="1:8" ht="12.75" customHeight="1">
      <c r="A3" s="43"/>
      <c r="B3" s="44"/>
      <c r="C3" s="170"/>
      <c r="D3" s="64"/>
      <c r="E3" s="46"/>
      <c r="F3" s="415"/>
      <c r="G3" s="169"/>
      <c r="H3" s="169"/>
    </row>
    <row r="4" spans="1:8" ht="31.5" customHeight="1" thickBot="1">
      <c r="A4" s="38"/>
      <c r="B4" s="44"/>
      <c r="C4" s="170"/>
      <c r="D4" s="64"/>
      <c r="E4" s="46"/>
      <c r="F4" s="415"/>
      <c r="G4" s="169"/>
      <c r="H4" s="169"/>
    </row>
    <row r="5" spans="1:8" ht="23.25" thickBot="1">
      <c r="A5" s="108" t="s">
        <v>31</v>
      </c>
      <c r="B5" s="108" t="s">
        <v>29</v>
      </c>
      <c r="C5" s="109" t="s">
        <v>30</v>
      </c>
      <c r="D5" s="108" t="s">
        <v>86</v>
      </c>
      <c r="E5" s="108"/>
      <c r="F5" s="387" t="s">
        <v>80</v>
      </c>
      <c r="G5" s="108"/>
      <c r="H5" s="108" t="s">
        <v>87</v>
      </c>
    </row>
    <row r="6" spans="1:8" ht="11.25">
      <c r="A6" s="128"/>
      <c r="B6" s="128"/>
      <c r="C6" s="129"/>
      <c r="D6" s="128"/>
      <c r="E6" s="128"/>
      <c r="F6" s="388"/>
      <c r="G6" s="128"/>
      <c r="H6" s="128"/>
    </row>
    <row r="7" spans="1:8" ht="11.25">
      <c r="A7" s="121"/>
      <c r="B7" s="122"/>
      <c r="C7" s="119"/>
      <c r="D7" s="119"/>
      <c r="E7" s="120"/>
      <c r="F7" s="416"/>
      <c r="G7" s="171"/>
      <c r="H7" s="171"/>
    </row>
    <row r="8" spans="1:8" ht="11.25">
      <c r="A8" s="49" t="s">
        <v>13</v>
      </c>
      <c r="B8" s="122"/>
      <c r="C8" s="119"/>
      <c r="D8" s="119"/>
      <c r="E8" s="120"/>
      <c r="F8" s="416"/>
      <c r="G8" s="171"/>
      <c r="H8" s="171"/>
    </row>
    <row r="9" spans="1:8" ht="11.25">
      <c r="A9" s="121"/>
      <c r="B9" s="122"/>
      <c r="C9" s="119"/>
      <c r="D9" s="119"/>
      <c r="E9" s="120"/>
      <c r="F9" s="416"/>
      <c r="G9" s="171"/>
      <c r="H9" s="171"/>
    </row>
    <row r="10" spans="1:8" ht="45" outlineLevel="1">
      <c r="A10" s="56" t="s">
        <v>235</v>
      </c>
      <c r="B10" s="172" t="s">
        <v>767</v>
      </c>
      <c r="C10" s="173" t="s">
        <v>91</v>
      </c>
      <c r="D10" s="174">
        <v>22</v>
      </c>
      <c r="E10" s="175"/>
      <c r="F10" s="417"/>
      <c r="G10" s="176"/>
      <c r="H10" s="177">
        <f>D10*F10</f>
        <v>0</v>
      </c>
    </row>
    <row r="11" spans="1:8" ht="11.25" outlineLevel="1">
      <c r="A11" s="56"/>
      <c r="B11" s="172"/>
      <c r="C11" s="173"/>
      <c r="D11" s="174"/>
      <c r="E11" s="175"/>
      <c r="F11" s="418"/>
      <c r="G11" s="176"/>
      <c r="H11" s="178"/>
    </row>
    <row r="12" spans="1:8" ht="42" outlineLevel="1">
      <c r="A12" s="450"/>
      <c r="B12" s="451" t="s">
        <v>278</v>
      </c>
      <c r="C12" s="452" t="s">
        <v>92</v>
      </c>
      <c r="D12" s="453">
        <v>1</v>
      </c>
      <c r="E12" s="454"/>
      <c r="F12" s="455"/>
      <c r="G12" s="456"/>
      <c r="H12" s="457"/>
    </row>
    <row r="13" spans="1:8" ht="11.25" outlineLevel="1">
      <c r="A13" s="56"/>
      <c r="B13" s="172"/>
      <c r="C13" s="173"/>
      <c r="D13" s="174"/>
      <c r="E13" s="175"/>
      <c r="F13" s="418"/>
      <c r="G13" s="176"/>
      <c r="H13" s="178"/>
    </row>
    <row r="14" spans="1:8" ht="45" outlineLevel="1">
      <c r="A14" s="56"/>
      <c r="B14" s="172" t="s">
        <v>282</v>
      </c>
      <c r="C14" s="173" t="s">
        <v>92</v>
      </c>
      <c r="D14" s="174">
        <v>7</v>
      </c>
      <c r="E14" s="175"/>
      <c r="F14" s="417"/>
      <c r="G14" s="176"/>
      <c r="H14" s="177">
        <f>D14*F14</f>
        <v>0</v>
      </c>
    </row>
    <row r="15" spans="1:8" ht="11.25" outlineLevel="1">
      <c r="A15" s="56"/>
      <c r="B15" s="172"/>
      <c r="C15" s="173"/>
      <c r="D15" s="174"/>
      <c r="E15" s="175"/>
      <c r="F15" s="418"/>
      <c r="G15" s="176"/>
      <c r="H15" s="178"/>
    </row>
    <row r="16" spans="1:8" ht="33.75" outlineLevel="1">
      <c r="A16" s="56"/>
      <c r="B16" s="172" t="s">
        <v>281</v>
      </c>
      <c r="C16" s="173" t="s">
        <v>92</v>
      </c>
      <c r="D16" s="174">
        <v>6</v>
      </c>
      <c r="E16" s="175"/>
      <c r="F16" s="417"/>
      <c r="G16" s="176"/>
      <c r="H16" s="177">
        <f>D16*F16</f>
        <v>0</v>
      </c>
    </row>
    <row r="17" spans="1:8" ht="11.25" outlineLevel="1">
      <c r="A17" s="56"/>
      <c r="B17" s="172"/>
      <c r="C17" s="173"/>
      <c r="D17" s="174"/>
      <c r="E17" s="175"/>
      <c r="F17" s="418"/>
      <c r="G17" s="176"/>
      <c r="H17" s="178"/>
    </row>
    <row r="18" spans="1:8" ht="56.25" outlineLevel="1">
      <c r="A18" s="56"/>
      <c r="B18" s="172" t="s">
        <v>280</v>
      </c>
      <c r="C18" s="173" t="s">
        <v>92</v>
      </c>
      <c r="D18" s="174">
        <v>1</v>
      </c>
      <c r="E18" s="175"/>
      <c r="F18" s="417"/>
      <c r="G18" s="176"/>
      <c r="H18" s="177">
        <f>D18*F18</f>
        <v>0</v>
      </c>
    </row>
    <row r="19" spans="1:8" ht="11.25" outlineLevel="1">
      <c r="A19" s="56"/>
      <c r="B19" s="172"/>
      <c r="C19" s="173"/>
      <c r="D19" s="174"/>
      <c r="E19" s="175"/>
      <c r="F19" s="418"/>
      <c r="G19" s="176"/>
      <c r="H19" s="178"/>
    </row>
    <row r="20" spans="1:8" ht="45" outlineLevel="1">
      <c r="A20" s="56"/>
      <c r="B20" s="172" t="s">
        <v>279</v>
      </c>
      <c r="C20" s="173" t="s">
        <v>92</v>
      </c>
      <c r="D20" s="174">
        <v>2</v>
      </c>
      <c r="E20" s="175"/>
      <c r="F20" s="417"/>
      <c r="G20" s="176"/>
      <c r="H20" s="177">
        <f>D20*F20</f>
        <v>0</v>
      </c>
    </row>
    <row r="21" spans="1:8" ht="11.25" outlineLevel="1">
      <c r="A21" s="56"/>
      <c r="B21" s="172"/>
      <c r="C21" s="173"/>
      <c r="D21" s="174"/>
      <c r="E21" s="175"/>
      <c r="F21" s="418"/>
      <c r="G21" s="176"/>
      <c r="H21" s="178"/>
    </row>
    <row r="22" spans="1:8" ht="56.25" outlineLevel="1">
      <c r="A22" s="56"/>
      <c r="B22" s="172" t="s">
        <v>283</v>
      </c>
      <c r="C22" s="173" t="s">
        <v>92</v>
      </c>
      <c r="D22" s="174">
        <v>6</v>
      </c>
      <c r="E22" s="175"/>
      <c r="F22" s="417"/>
      <c r="G22" s="176"/>
      <c r="H22" s="177">
        <f>D22*F22</f>
        <v>0</v>
      </c>
    </row>
    <row r="23" spans="1:8" ht="11.25" outlineLevel="1">
      <c r="A23" s="56"/>
      <c r="B23" s="172"/>
      <c r="C23" s="173"/>
      <c r="D23" s="174"/>
      <c r="E23" s="175"/>
      <c r="F23" s="418"/>
      <c r="G23" s="176"/>
      <c r="H23" s="178"/>
    </row>
    <row r="24" spans="1:8" ht="22.5" outlineLevel="1">
      <c r="A24" s="56"/>
      <c r="B24" s="172" t="s">
        <v>285</v>
      </c>
      <c r="C24" s="173" t="s">
        <v>275</v>
      </c>
      <c r="D24" s="174">
        <v>5</v>
      </c>
      <c r="E24" s="175"/>
      <c r="F24" s="418"/>
      <c r="G24" s="176"/>
      <c r="H24" s="178">
        <f>D24*F24</f>
        <v>0</v>
      </c>
    </row>
    <row r="25" spans="1:8" ht="11.25" outlineLevel="1">
      <c r="A25" s="56"/>
      <c r="B25" s="172"/>
      <c r="C25" s="173"/>
      <c r="D25" s="174"/>
      <c r="E25" s="175"/>
      <c r="F25" s="419"/>
      <c r="G25" s="176"/>
      <c r="H25" s="179"/>
    </row>
    <row r="26" spans="1:8" ht="22.5" outlineLevel="1">
      <c r="A26" s="56"/>
      <c r="B26" s="172" t="s">
        <v>284</v>
      </c>
      <c r="C26" s="173" t="s">
        <v>92</v>
      </c>
      <c r="D26" s="174">
        <v>8</v>
      </c>
      <c r="E26" s="175"/>
      <c r="F26" s="417"/>
      <c r="G26" s="176"/>
      <c r="H26" s="177">
        <f>D26*F26</f>
        <v>0</v>
      </c>
    </row>
    <row r="27" spans="1:8" ht="11.25" outlineLevel="1">
      <c r="A27" s="56"/>
      <c r="B27" s="172"/>
      <c r="C27" s="173"/>
      <c r="D27" s="174"/>
      <c r="E27" s="175"/>
      <c r="F27" s="418"/>
      <c r="G27" s="176"/>
      <c r="H27" s="178"/>
    </row>
    <row r="28" spans="1:8" ht="90" outlineLevel="1">
      <c r="A28" s="56" t="s">
        <v>201</v>
      </c>
      <c r="B28" s="33" t="s">
        <v>234</v>
      </c>
      <c r="C28" s="72" t="s">
        <v>92</v>
      </c>
      <c r="D28" s="72">
        <v>35</v>
      </c>
      <c r="E28" s="40"/>
      <c r="F28" s="420"/>
      <c r="G28" s="181"/>
      <c r="H28" s="180">
        <f>D28*F28</f>
        <v>0</v>
      </c>
    </row>
    <row r="29" spans="1:8" ht="11.25" outlineLevel="1">
      <c r="A29" s="121"/>
      <c r="B29" s="122"/>
      <c r="C29" s="119"/>
      <c r="D29" s="119"/>
      <c r="E29" s="120"/>
      <c r="F29" s="416"/>
      <c r="G29" s="171"/>
      <c r="H29" s="171"/>
    </row>
    <row r="30" spans="1:8" ht="67.5" outlineLevel="1">
      <c r="A30" s="56" t="s">
        <v>201</v>
      </c>
      <c r="B30" s="33" t="s">
        <v>274</v>
      </c>
      <c r="C30" s="72" t="s">
        <v>91</v>
      </c>
      <c r="D30" s="72">
        <v>1250</v>
      </c>
      <c r="E30" s="40"/>
      <c r="F30" s="420"/>
      <c r="G30" s="181"/>
      <c r="H30" s="180">
        <f>D30*F30</f>
        <v>0</v>
      </c>
    </row>
    <row r="31" spans="1:8" ht="11.25" outlineLevel="1">
      <c r="A31" s="56"/>
      <c r="B31" s="33"/>
      <c r="C31" s="72"/>
      <c r="D31" s="72"/>
      <c r="E31" s="40"/>
      <c r="F31" s="421"/>
      <c r="G31" s="181"/>
      <c r="H31" s="181"/>
    </row>
    <row r="32" spans="1:8" ht="11.25" hidden="1" outlineLevel="1">
      <c r="A32" s="56"/>
      <c r="B32" s="33"/>
      <c r="C32" s="72"/>
      <c r="D32" s="72"/>
      <c r="E32" s="40"/>
      <c r="F32" s="421"/>
      <c r="G32" s="181"/>
      <c r="H32" s="181"/>
    </row>
    <row r="33" spans="1:8" ht="11.25" hidden="1" outlineLevel="1">
      <c r="A33" s="56"/>
      <c r="B33" s="33"/>
      <c r="C33" s="72"/>
      <c r="D33" s="72"/>
      <c r="E33" s="40"/>
      <c r="F33" s="421"/>
      <c r="G33" s="181"/>
      <c r="H33" s="181"/>
    </row>
    <row r="34" spans="1:8" ht="11.25" hidden="1" outlineLevel="1">
      <c r="A34" s="56"/>
      <c r="B34" s="33"/>
      <c r="C34" s="72"/>
      <c r="D34" s="72"/>
      <c r="E34" s="40"/>
      <c r="F34" s="421"/>
      <c r="G34" s="181"/>
      <c r="H34" s="181"/>
    </row>
    <row r="35" spans="1:8" ht="11.25" hidden="1" outlineLevel="1">
      <c r="A35" s="56"/>
      <c r="B35" s="33"/>
      <c r="C35" s="72"/>
      <c r="D35" s="72"/>
      <c r="E35" s="40"/>
      <c r="F35" s="421"/>
      <c r="G35" s="181"/>
      <c r="H35" s="181"/>
    </row>
    <row r="36" spans="1:8" ht="11.25" hidden="1" outlineLevel="1">
      <c r="A36" s="56"/>
      <c r="B36" s="33"/>
      <c r="C36" s="72"/>
      <c r="D36" s="72"/>
      <c r="E36" s="40"/>
      <c r="F36" s="421"/>
      <c r="G36" s="181"/>
      <c r="H36" s="181"/>
    </row>
    <row r="37" spans="1:8" ht="11.25" hidden="1" outlineLevel="1">
      <c r="A37" s="56"/>
      <c r="B37" s="33"/>
      <c r="C37" s="72"/>
      <c r="D37" s="72"/>
      <c r="E37" s="40"/>
      <c r="F37" s="421"/>
      <c r="G37" s="181"/>
      <c r="H37" s="181"/>
    </row>
    <row r="38" spans="1:8" ht="11.25" hidden="1" outlineLevel="1">
      <c r="A38" s="56"/>
      <c r="B38" s="33"/>
      <c r="C38" s="72"/>
      <c r="D38" s="72"/>
      <c r="E38" s="40"/>
      <c r="F38" s="421"/>
      <c r="G38" s="181"/>
      <c r="H38" s="181"/>
    </row>
    <row r="39" spans="1:8" ht="11.25" hidden="1" outlineLevel="1">
      <c r="A39" s="56"/>
      <c r="B39" s="33"/>
      <c r="C39" s="72"/>
      <c r="D39" s="72"/>
      <c r="E39" s="40"/>
      <c r="F39" s="421"/>
      <c r="G39" s="181"/>
      <c r="H39" s="181"/>
    </row>
    <row r="40" spans="1:8" ht="11.25" hidden="1" outlineLevel="1">
      <c r="A40" s="56"/>
      <c r="B40" s="33"/>
      <c r="C40" s="72"/>
      <c r="D40" s="72"/>
      <c r="E40" s="40"/>
      <c r="F40" s="421"/>
      <c r="G40" s="181"/>
      <c r="H40" s="181"/>
    </row>
    <row r="41" spans="1:8" ht="11.25" hidden="1" outlineLevel="1">
      <c r="A41" s="56"/>
      <c r="B41" s="33"/>
      <c r="C41" s="72"/>
      <c r="D41" s="72"/>
      <c r="E41" s="40"/>
      <c r="F41" s="421"/>
      <c r="G41" s="181"/>
      <c r="H41" s="181"/>
    </row>
    <row r="42" spans="1:8" ht="11.25" hidden="1" outlineLevel="1">
      <c r="A42" s="56"/>
      <c r="B42" s="33"/>
      <c r="C42" s="72"/>
      <c r="D42" s="72"/>
      <c r="E42" s="40"/>
      <c r="F42" s="421"/>
      <c r="G42" s="181"/>
      <c r="H42" s="181"/>
    </row>
    <row r="43" spans="1:8" ht="11.25" hidden="1" outlineLevel="1">
      <c r="A43" s="56"/>
      <c r="B43" s="33"/>
      <c r="C43" s="72"/>
      <c r="D43" s="72"/>
      <c r="E43" s="40"/>
      <c r="F43" s="421"/>
      <c r="G43" s="181"/>
      <c r="H43" s="181"/>
    </row>
    <row r="44" spans="1:8" ht="11.25" hidden="1" outlineLevel="1">
      <c r="A44" s="56"/>
      <c r="B44" s="33"/>
      <c r="C44" s="72"/>
      <c r="D44" s="72"/>
      <c r="E44" s="40"/>
      <c r="F44" s="421"/>
      <c r="G44" s="181"/>
      <c r="H44" s="181"/>
    </row>
    <row r="45" spans="1:8" ht="11.25" hidden="1" outlineLevel="1">
      <c r="A45" s="56"/>
      <c r="B45" s="33"/>
      <c r="C45" s="72"/>
      <c r="D45" s="72"/>
      <c r="E45" s="40"/>
      <c r="F45" s="421"/>
      <c r="G45" s="181"/>
      <c r="H45" s="181"/>
    </row>
    <row r="46" spans="1:8" ht="11.25" hidden="1" outlineLevel="1">
      <c r="A46" s="56"/>
      <c r="B46" s="33"/>
      <c r="C46" s="72"/>
      <c r="D46" s="72"/>
      <c r="E46" s="40"/>
      <c r="F46" s="421"/>
      <c r="G46" s="181"/>
      <c r="H46" s="181"/>
    </row>
    <row r="47" spans="1:8" ht="11.25" hidden="1" outlineLevel="1">
      <c r="A47" s="56"/>
      <c r="B47" s="33"/>
      <c r="C47" s="72"/>
      <c r="D47" s="72"/>
      <c r="E47" s="40"/>
      <c r="F47" s="421"/>
      <c r="G47" s="181"/>
      <c r="H47" s="181"/>
    </row>
    <row r="48" spans="1:8" ht="11.25" hidden="1" outlineLevel="1">
      <c r="A48" s="56"/>
      <c r="B48" s="33"/>
      <c r="C48" s="72"/>
      <c r="D48" s="72"/>
      <c r="E48" s="40"/>
      <c r="F48" s="421"/>
      <c r="G48" s="181"/>
      <c r="H48" s="181"/>
    </row>
    <row r="49" spans="1:8" ht="11.25" hidden="1" outlineLevel="1">
      <c r="A49" s="56"/>
      <c r="B49" s="33"/>
      <c r="C49" s="72"/>
      <c r="D49" s="72"/>
      <c r="E49" s="40"/>
      <c r="F49" s="421"/>
      <c r="G49" s="181"/>
      <c r="H49" s="181"/>
    </row>
    <row r="50" spans="1:8" ht="11.25" hidden="1" outlineLevel="1">
      <c r="A50" s="56"/>
      <c r="B50" s="33"/>
      <c r="C50" s="72"/>
      <c r="D50" s="72"/>
      <c r="E50" s="40"/>
      <c r="F50" s="421"/>
      <c r="G50" s="181"/>
      <c r="H50" s="181"/>
    </row>
    <row r="51" spans="1:8" ht="11.25" hidden="1" outlineLevel="1">
      <c r="A51" s="56"/>
      <c r="B51" s="33"/>
      <c r="C51" s="72"/>
      <c r="D51" s="72"/>
      <c r="E51" s="40"/>
      <c r="F51" s="421"/>
      <c r="G51" s="181"/>
      <c r="H51" s="181"/>
    </row>
    <row r="52" spans="1:8" ht="11.25" hidden="1" outlineLevel="1">
      <c r="A52" s="56"/>
      <c r="B52" s="33"/>
      <c r="C52" s="72"/>
      <c r="D52" s="72"/>
      <c r="E52" s="40"/>
      <c r="F52" s="421"/>
      <c r="G52" s="181"/>
      <c r="H52" s="181"/>
    </row>
    <row r="53" spans="1:8" ht="11.25" hidden="1" outlineLevel="1">
      <c r="A53" s="56"/>
      <c r="B53" s="33"/>
      <c r="C53" s="72"/>
      <c r="D53" s="72"/>
      <c r="E53" s="40"/>
      <c r="F53" s="421"/>
      <c r="G53" s="181"/>
      <c r="H53" s="181"/>
    </row>
    <row r="54" spans="1:8" ht="11.25" hidden="1" outlineLevel="1">
      <c r="A54" s="56"/>
      <c r="B54" s="33"/>
      <c r="C54" s="72"/>
      <c r="D54" s="72"/>
      <c r="E54" s="40"/>
      <c r="F54" s="421"/>
      <c r="G54" s="181"/>
      <c r="H54" s="181"/>
    </row>
    <row r="55" spans="1:8" ht="11.25" hidden="1" outlineLevel="1">
      <c r="A55" s="56"/>
      <c r="B55" s="33"/>
      <c r="C55" s="72"/>
      <c r="D55" s="72"/>
      <c r="E55" s="40"/>
      <c r="F55" s="421"/>
      <c r="G55" s="181"/>
      <c r="H55" s="181"/>
    </row>
    <row r="56" spans="1:8" ht="11.25" hidden="1" outlineLevel="1">
      <c r="A56" s="56"/>
      <c r="B56" s="33"/>
      <c r="C56" s="72"/>
      <c r="D56" s="72"/>
      <c r="E56" s="40"/>
      <c r="F56" s="421"/>
      <c r="G56" s="181"/>
      <c r="H56" s="181"/>
    </row>
    <row r="57" spans="1:8" ht="11.25" hidden="1" outlineLevel="1">
      <c r="A57" s="56"/>
      <c r="B57" s="33"/>
      <c r="C57" s="72"/>
      <c r="D57" s="72"/>
      <c r="E57" s="40"/>
      <c r="F57" s="421"/>
      <c r="G57" s="181"/>
      <c r="H57" s="181"/>
    </row>
    <row r="58" spans="1:8" ht="11.25" hidden="1" outlineLevel="1">
      <c r="A58" s="56"/>
      <c r="B58" s="33"/>
      <c r="C58" s="72"/>
      <c r="D58" s="72"/>
      <c r="E58" s="40"/>
      <c r="F58" s="421"/>
      <c r="G58" s="181"/>
      <c r="H58" s="181"/>
    </row>
    <row r="59" spans="1:8" ht="11.25" hidden="1" outlineLevel="1">
      <c r="A59" s="56"/>
      <c r="B59" s="33"/>
      <c r="C59" s="72"/>
      <c r="D59" s="72"/>
      <c r="E59" s="40"/>
      <c r="F59" s="421"/>
      <c r="G59" s="181"/>
      <c r="H59" s="181"/>
    </row>
    <row r="60" spans="1:8" ht="11.25" hidden="1" outlineLevel="1">
      <c r="A60" s="56"/>
      <c r="B60" s="33"/>
      <c r="C60" s="72"/>
      <c r="D60" s="72"/>
      <c r="E60" s="40"/>
      <c r="F60" s="421"/>
      <c r="G60" s="181"/>
      <c r="H60" s="181"/>
    </row>
    <row r="61" spans="1:8" ht="11.25" hidden="1" outlineLevel="1">
      <c r="A61" s="56"/>
      <c r="B61" s="33"/>
      <c r="C61" s="72"/>
      <c r="D61" s="72"/>
      <c r="E61" s="40"/>
      <c r="F61" s="421"/>
      <c r="G61" s="181"/>
      <c r="H61" s="181"/>
    </row>
    <row r="62" spans="1:8" ht="11.25" hidden="1" outlineLevel="1">
      <c r="A62" s="56"/>
      <c r="B62" s="33"/>
      <c r="C62" s="72"/>
      <c r="D62" s="72"/>
      <c r="E62" s="40"/>
      <c r="F62" s="421"/>
      <c r="G62" s="181"/>
      <c r="H62" s="181"/>
    </row>
    <row r="63" spans="1:8" ht="11.25" hidden="1" outlineLevel="1">
      <c r="A63" s="56"/>
      <c r="B63" s="33"/>
      <c r="C63" s="72"/>
      <c r="D63" s="72"/>
      <c r="E63" s="40"/>
      <c r="F63" s="421"/>
      <c r="G63" s="181"/>
      <c r="H63" s="181"/>
    </row>
    <row r="64" spans="1:8" ht="11.25" hidden="1" outlineLevel="1">
      <c r="A64" s="56"/>
      <c r="B64" s="33"/>
      <c r="C64" s="72"/>
      <c r="D64" s="72"/>
      <c r="E64" s="40"/>
      <c r="F64" s="421"/>
      <c r="G64" s="181"/>
      <c r="H64" s="181"/>
    </row>
    <row r="65" spans="1:8" ht="11.25" hidden="1" outlineLevel="1">
      <c r="A65" s="56"/>
      <c r="B65" s="33"/>
      <c r="C65" s="72"/>
      <c r="D65" s="72"/>
      <c r="E65" s="40"/>
      <c r="F65" s="421"/>
      <c r="G65" s="181"/>
      <c r="H65" s="181"/>
    </row>
    <row r="66" spans="1:8" ht="11.25" hidden="1" outlineLevel="1">
      <c r="A66" s="56"/>
      <c r="B66" s="33"/>
      <c r="C66" s="72"/>
      <c r="D66" s="72"/>
      <c r="E66" s="40"/>
      <c r="F66" s="421"/>
      <c r="G66" s="181"/>
      <c r="H66" s="181"/>
    </row>
    <row r="67" spans="1:8" ht="11.25" hidden="1" outlineLevel="1">
      <c r="A67" s="56"/>
      <c r="B67" s="33"/>
      <c r="C67" s="72"/>
      <c r="D67" s="72"/>
      <c r="E67" s="40"/>
      <c r="F67" s="421"/>
      <c r="G67" s="181"/>
      <c r="H67" s="181"/>
    </row>
    <row r="68" spans="1:8" ht="11.25" hidden="1" outlineLevel="1">
      <c r="A68" s="56"/>
      <c r="B68" s="33"/>
      <c r="C68" s="72"/>
      <c r="D68" s="72"/>
      <c r="E68" s="40"/>
      <c r="F68" s="421"/>
      <c r="G68" s="181"/>
      <c r="H68" s="181"/>
    </row>
    <row r="69" spans="1:8" ht="11.25" hidden="1" outlineLevel="1">
      <c r="A69" s="56"/>
      <c r="B69" s="33"/>
      <c r="C69" s="72"/>
      <c r="D69" s="72"/>
      <c r="E69" s="40"/>
      <c r="F69" s="421"/>
      <c r="G69" s="181"/>
      <c r="H69" s="181"/>
    </row>
    <row r="70" spans="1:8" ht="11.25" hidden="1" outlineLevel="1">
      <c r="A70" s="56"/>
      <c r="B70" s="33"/>
      <c r="C70" s="72"/>
      <c r="D70" s="72"/>
      <c r="E70" s="40"/>
      <c r="F70" s="421"/>
      <c r="G70" s="181"/>
      <c r="H70" s="181"/>
    </row>
    <row r="71" spans="1:8" ht="11.25" hidden="1" outlineLevel="1">
      <c r="A71" s="56"/>
      <c r="B71" s="33"/>
      <c r="C71" s="72"/>
      <c r="D71" s="72"/>
      <c r="E71" s="40"/>
      <c r="F71" s="421"/>
      <c r="G71" s="181"/>
      <c r="H71" s="181"/>
    </row>
    <row r="72" spans="1:8" ht="11.25" hidden="1" outlineLevel="1">
      <c r="A72" s="56"/>
      <c r="B72" s="33"/>
      <c r="C72" s="72"/>
      <c r="D72" s="72"/>
      <c r="E72" s="40"/>
      <c r="F72" s="421"/>
      <c r="G72" s="181"/>
      <c r="H72" s="181"/>
    </row>
    <row r="73" spans="1:8" ht="11.25" hidden="1" outlineLevel="1">
      <c r="A73" s="56"/>
      <c r="B73" s="33"/>
      <c r="C73" s="72"/>
      <c r="D73" s="72"/>
      <c r="E73" s="40"/>
      <c r="F73" s="421"/>
      <c r="G73" s="181"/>
      <c r="H73" s="181"/>
    </row>
    <row r="74" spans="1:8" ht="11.25" hidden="1" outlineLevel="1">
      <c r="A74" s="56"/>
      <c r="B74" s="33"/>
      <c r="C74" s="72"/>
      <c r="D74" s="72"/>
      <c r="E74" s="40"/>
      <c r="F74" s="421"/>
      <c r="G74" s="181"/>
      <c r="H74" s="181"/>
    </row>
    <row r="75" spans="1:8" ht="11.25" hidden="1" outlineLevel="1">
      <c r="A75" s="56"/>
      <c r="B75" s="33"/>
      <c r="C75" s="72"/>
      <c r="D75" s="72"/>
      <c r="E75" s="40"/>
      <c r="F75" s="421"/>
      <c r="G75" s="181"/>
      <c r="H75" s="181"/>
    </row>
    <row r="76" spans="1:8" ht="11.25" hidden="1" outlineLevel="1">
      <c r="A76" s="56"/>
      <c r="B76" s="33"/>
      <c r="C76" s="72"/>
      <c r="D76" s="72"/>
      <c r="E76" s="40"/>
      <c r="F76" s="421"/>
      <c r="G76" s="181"/>
      <c r="H76" s="181"/>
    </row>
    <row r="77" spans="1:8" ht="11.25" hidden="1" outlineLevel="1">
      <c r="A77" s="56"/>
      <c r="B77" s="33"/>
      <c r="C77" s="72"/>
      <c r="D77" s="72"/>
      <c r="E77" s="40"/>
      <c r="F77" s="421"/>
      <c r="G77" s="181"/>
      <c r="H77" s="181"/>
    </row>
    <row r="78" spans="1:8" ht="11.25" hidden="1" outlineLevel="1">
      <c r="A78" s="56"/>
      <c r="B78" s="33"/>
      <c r="C78" s="72"/>
      <c r="D78" s="72"/>
      <c r="E78" s="40"/>
      <c r="F78" s="421"/>
      <c r="G78" s="181"/>
      <c r="H78" s="181"/>
    </row>
    <row r="79" spans="1:8" ht="11.25" hidden="1" outlineLevel="1">
      <c r="A79" s="56"/>
      <c r="B79" s="33"/>
      <c r="C79" s="72"/>
      <c r="D79" s="72"/>
      <c r="E79" s="40"/>
      <c r="F79" s="421"/>
      <c r="G79" s="181"/>
      <c r="H79" s="181"/>
    </row>
    <row r="80" spans="1:8" ht="11.25" hidden="1" outlineLevel="1">
      <c r="A80" s="121"/>
      <c r="B80" s="122"/>
      <c r="C80" s="119"/>
      <c r="D80" s="119"/>
      <c r="E80" s="120"/>
      <c r="F80" s="416"/>
      <c r="G80" s="171"/>
      <c r="H80" s="171"/>
    </row>
    <row r="81" spans="1:8" ht="12" outlineLevel="1" thickBot="1">
      <c r="A81" s="182"/>
      <c r="B81" s="183"/>
      <c r="C81" s="184"/>
      <c r="D81" s="184"/>
      <c r="E81" s="185"/>
      <c r="F81" s="422"/>
      <c r="G81" s="186"/>
      <c r="H81" s="186"/>
    </row>
    <row r="82" spans="6:8" ht="12" outlineLevel="1" thickBot="1">
      <c r="F82" s="423" t="s">
        <v>14</v>
      </c>
      <c r="G82" s="189"/>
      <c r="H82" s="188">
        <f>SUM(H9:H81)</f>
        <v>0</v>
      </c>
    </row>
    <row r="83" ht="11.25" outlineLevel="1"/>
    <row r="84" ht="11.25" outlineLevel="1"/>
    <row r="85" ht="11.25" outlineLevel="1"/>
    <row r="86" ht="11.25" outlineLevel="1"/>
    <row r="87" ht="11.25" outlineLevel="1"/>
    <row r="88" ht="14.25" customHeight="1" outlineLevel="1"/>
    <row r="89" ht="11.25" outlineLevel="1"/>
    <row r="90" ht="11.25" outlineLevel="1"/>
    <row r="91" ht="11.25" outlineLevel="1"/>
    <row r="92" ht="11.25" outlineLevel="1"/>
    <row r="93" ht="11.25" outlineLevel="1"/>
    <row r="94" ht="11.25" outlineLevel="1"/>
    <row r="95" ht="25.5" customHeight="1" outlineLevel="1"/>
    <row r="96" ht="11.25" outlineLevel="1"/>
    <row r="97" ht="27" customHeight="1" outlineLevel="1"/>
    <row r="98" ht="11.25" outlineLevel="1"/>
    <row r="99" ht="11.25" outlineLevel="1"/>
    <row r="100" ht="11.25" outlineLevel="1"/>
    <row r="101" ht="11.25" outlineLevel="1"/>
    <row r="102" ht="11.25" outlineLevel="1"/>
    <row r="103" ht="11.25" outlineLevel="1"/>
    <row r="104" ht="11.25" outlineLevel="1"/>
    <row r="105" ht="11.25" outlineLevel="1"/>
    <row r="109" ht="51" customHeight="1"/>
    <row r="111" ht="63.75" customHeight="1"/>
    <row r="114" ht="11.25" outlineLevel="1"/>
    <row r="115" ht="11.25" outlineLevel="1"/>
    <row r="116" ht="11.25" outlineLevel="2"/>
    <row r="117" ht="11.25" outlineLevel="2"/>
    <row r="118" ht="11.25" outlineLevel="2"/>
    <row r="119" ht="11.25" outlineLevel="2"/>
    <row r="120" ht="11.25" outlineLevel="2"/>
    <row r="121" ht="11.25" outlineLevel="2"/>
    <row r="122" ht="11.25" outlineLevel="2"/>
    <row r="123" ht="11.25" outlineLevel="2"/>
    <row r="124" ht="11.25" outlineLevel="2"/>
    <row r="125" ht="11.25" outlineLevel="2"/>
    <row r="126" ht="11.25" outlineLevel="2"/>
    <row r="127" ht="11.25" outlineLevel="2"/>
    <row r="128" ht="11.25" outlineLevel="2"/>
    <row r="129" ht="11.25" outlineLevel="2"/>
    <row r="130" ht="11.25" outlineLevel="2"/>
    <row r="131" ht="11.25" outlineLevel="2"/>
    <row r="132" ht="11.25" outlineLevel="2"/>
    <row r="133" ht="11.25" outlineLevel="2"/>
    <row r="134" ht="11.25" outlineLevel="2"/>
    <row r="135" ht="11.25" outlineLevel="2"/>
    <row r="136" ht="11.25" outlineLevel="2"/>
    <row r="137" ht="11.25" outlineLevel="2"/>
    <row r="138" ht="11.25" outlineLevel="2"/>
    <row r="139" ht="11.25" outlineLevel="2"/>
    <row r="140" ht="40.5" customHeight="1" outlineLevel="2"/>
    <row r="141" ht="11.25" outlineLevel="2"/>
    <row r="142" ht="11.25" outlineLevel="2"/>
    <row r="143" ht="11.25" outlineLevel="2"/>
    <row r="144" ht="11.25" outlineLevel="2"/>
    <row r="145" ht="11.25" outlineLevel="2"/>
    <row r="146" ht="39" customHeight="1" outlineLevel="2"/>
    <row r="147" ht="11.25" outlineLevel="2"/>
    <row r="148" ht="39" customHeight="1" outlineLevel="2"/>
    <row r="149" ht="11.25" outlineLevel="2"/>
    <row r="150" ht="11.25" outlineLevel="2"/>
    <row r="151" ht="11.25" outlineLevel="2"/>
    <row r="152" ht="11.25" outlineLevel="2"/>
    <row r="153" ht="11.25" outlineLevel="2"/>
    <row r="154" ht="11.25" outlineLevel="2"/>
    <row r="155" ht="11.25" outlineLevel="2"/>
    <row r="156" ht="41.25" customHeight="1" outlineLevel="2"/>
    <row r="157" ht="12.75" customHeight="1" outlineLevel="2"/>
    <row r="158" ht="41.25" customHeight="1" outlineLevel="2"/>
    <row r="159" ht="15" customHeight="1" outlineLevel="1"/>
    <row r="161" ht="11.25" outlineLevel="1"/>
    <row r="162" ht="11.25" outlineLevel="1"/>
    <row r="163" ht="38.25" customHeight="1" outlineLevel="2"/>
    <row r="164" ht="11.25" outlineLevel="2"/>
    <row r="165" ht="38.25" customHeight="1" outlineLevel="2"/>
    <row r="166" ht="11.25" outlineLevel="2"/>
    <row r="167" ht="38.25" customHeight="1" outlineLevel="2"/>
    <row r="168" ht="12.75" customHeight="1" outlineLevel="2"/>
    <row r="169" ht="51" customHeight="1" outlineLevel="2"/>
    <row r="170" ht="11.25" outlineLevel="2"/>
    <row r="171" ht="11.25" outlineLevel="2"/>
    <row r="172" ht="11.25" outlineLevel="2"/>
    <row r="173" ht="11.25" outlineLevel="2"/>
    <row r="174" ht="11.25" outlineLevel="2"/>
    <row r="175" ht="11.25" outlineLevel="2"/>
    <row r="176" ht="11.25" outlineLevel="2"/>
    <row r="177" ht="11.25" outlineLevel="2"/>
    <row r="178" ht="11.25" outlineLevel="2"/>
    <row r="179" ht="11.25" outlineLevel="2"/>
    <row r="180" ht="11.25" outlineLevel="1"/>
    <row r="182" ht="11.25" outlineLevel="1"/>
    <row r="183" ht="11.25" outlineLevel="1"/>
    <row r="184" ht="11.25" outlineLevel="2"/>
    <row r="185" ht="11.25" outlineLevel="2"/>
    <row r="186" ht="11.25" outlineLevel="2"/>
    <row r="187" ht="11.25" outlineLevel="2"/>
    <row r="188" ht="11.25" outlineLevel="2"/>
    <row r="189" ht="11.25" outlineLevel="2"/>
    <row r="190" ht="11.25" outlineLevel="2"/>
    <row r="191" ht="11.25" outlineLevel="2"/>
    <row r="192" ht="11.25" outlineLevel="2"/>
    <row r="193" ht="11.25" outlineLevel="2"/>
    <row r="194" ht="11.25" outlineLevel="2"/>
    <row r="195" ht="11.25" outlineLevel="2"/>
    <row r="196" ht="11.25" outlineLevel="2"/>
    <row r="197" ht="11.25" outlineLevel="1"/>
    <row r="199" ht="11.25" outlineLevel="1"/>
    <row r="200" ht="11.25" outlineLevel="1"/>
    <row r="201" ht="52.5" customHeight="1" outlineLevel="2"/>
    <row r="202" ht="11.25" outlineLevel="2"/>
    <row r="203" ht="11.25" outlineLevel="2"/>
    <row r="204" ht="11.25" outlineLevel="2"/>
    <row r="205" ht="11.25" outlineLevel="2"/>
    <row r="206" ht="12.75" customHeight="1" outlineLevel="2"/>
    <row r="207" ht="103.5" customHeight="1" outlineLevel="2"/>
    <row r="208" ht="12.75" customHeight="1" outlineLevel="2"/>
    <row r="209" ht="57" customHeight="1" outlineLevel="2"/>
    <row r="210" ht="12.75" customHeight="1" outlineLevel="2"/>
    <row r="211" ht="68.25" customHeight="1" outlineLevel="2"/>
    <row r="212" ht="12.75" customHeight="1" outlineLevel="2"/>
    <row r="213" ht="11.25" outlineLevel="2"/>
    <row r="214" ht="12.75" customHeight="1" outlineLevel="2"/>
    <row r="215" ht="51" customHeight="1" outlineLevel="2"/>
    <row r="216" ht="11.25" outlineLevel="1"/>
    <row r="217" ht="11.25" outlineLevel="1"/>
    <row r="218" ht="11.25" outlineLevel="1"/>
    <row r="219" ht="63.75" customHeight="1" outlineLevel="1"/>
    <row r="220" ht="11.25" outlineLevel="1"/>
    <row r="221" ht="11.25" outlineLevel="1"/>
    <row r="222" ht="11.25" outlineLevel="1"/>
    <row r="223" ht="11.25" outlineLevel="1"/>
    <row r="224" ht="11.25" outlineLevel="1"/>
    <row r="225" ht="105" customHeight="1" outlineLevel="1"/>
    <row r="226" ht="11.25" outlineLevel="1"/>
    <row r="227" ht="11.25" outlineLevel="1"/>
    <row r="228" ht="106.5" customHeight="1" outlineLevel="1"/>
    <row r="229" ht="11.25" outlineLevel="1"/>
    <row r="230" ht="11.25" outlineLevel="1"/>
    <row r="231" ht="11.25" outlineLevel="1"/>
    <row r="232" ht="11.25" outlineLevel="1"/>
    <row r="233" ht="11.25" outlineLevel="1"/>
    <row r="234" ht="11.25" outlineLevel="1"/>
    <row r="235" ht="11.25" outlineLevel="1"/>
    <row r="236" ht="11.25" outlineLevel="1"/>
    <row r="237" ht="11.25" outlineLevel="1"/>
    <row r="238" ht="105" customHeight="1" outlineLevel="1"/>
    <row r="239" ht="11.25" outlineLevel="1"/>
    <row r="240" ht="11.25" outlineLevel="1"/>
    <row r="241" ht="11.25" outlineLevel="1"/>
    <row r="242" ht="11.25" outlineLevel="1"/>
  </sheetData>
  <sheetProtection password="CAF5" sheet="1" formatCells="0" formatColumns="0" formatRows="0"/>
  <conditionalFormatting sqref="D1:E9 E28:E65536 D10:D65536">
    <cfRule type="cellIs" priority="50" dxfId="0" operator="equal" stopIfTrue="1">
      <formula>0</formula>
    </cfRule>
  </conditionalFormatting>
  <conditionalFormatting sqref="F1:H65536">
    <cfRule type="cellIs" priority="51" dxfId="1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view="pageBreakPreview" zoomScaleSheetLayoutView="100" zoomScalePageLayoutView="0" workbookViewId="0" topLeftCell="A10">
      <selection activeCell="F38" sqref="F38"/>
    </sheetView>
  </sheetViews>
  <sheetFormatPr defaultColWidth="9.140625" defaultRowHeight="12.75" outlineLevelRow="2"/>
  <cols>
    <col min="1" max="1" width="8.7109375" style="166" customWidth="1"/>
    <col min="2" max="2" width="30.7109375" style="167" customWidth="1"/>
    <col min="3" max="3" width="6.7109375" style="126" customWidth="1"/>
    <col min="4" max="4" width="10.7109375" style="164" customWidth="1"/>
    <col min="5" max="5" width="1.7109375" style="164" customWidth="1"/>
    <col min="6" max="6" width="11.7109375" style="411" customWidth="1"/>
    <col min="7" max="7" width="1.7109375" style="114" customWidth="1"/>
    <col min="8" max="8" width="15.7109375" style="114" customWidth="1"/>
    <col min="9" max="9" width="1.421875" style="126" customWidth="1"/>
    <col min="10" max="10" width="1.421875" style="107" customWidth="1"/>
    <col min="11" max="16384" width="9.140625" style="107" customWidth="1"/>
  </cols>
  <sheetData>
    <row r="1" spans="1:8" ht="11.25">
      <c r="A1" s="38"/>
      <c r="B1" s="44"/>
      <c r="C1" s="46"/>
      <c r="D1" s="125"/>
      <c r="E1" s="125"/>
      <c r="F1" s="407"/>
      <c r="G1" s="20"/>
      <c r="H1" s="20"/>
    </row>
    <row r="2" spans="1:8" ht="11.25">
      <c r="A2" s="43" t="s">
        <v>85</v>
      </c>
      <c r="B2" s="44"/>
      <c r="C2" s="46"/>
      <c r="D2" s="125"/>
      <c r="E2" s="125"/>
      <c r="F2" s="407"/>
      <c r="G2" s="20"/>
      <c r="H2" s="20"/>
    </row>
    <row r="3" spans="1:8" ht="12.75" customHeight="1">
      <c r="A3" s="43"/>
      <c r="B3" s="44"/>
      <c r="C3" s="46"/>
      <c r="D3" s="125"/>
      <c r="E3" s="125"/>
      <c r="F3" s="407"/>
      <c r="G3" s="20"/>
      <c r="H3" s="20"/>
    </row>
    <row r="4" spans="1:8" ht="33" customHeight="1" thickBot="1">
      <c r="A4" s="43"/>
      <c r="B4" s="44"/>
      <c r="C4" s="46"/>
      <c r="D4" s="125"/>
      <c r="E4" s="125"/>
      <c r="F4" s="407"/>
      <c r="G4" s="20"/>
      <c r="H4" s="20"/>
    </row>
    <row r="5" spans="1:8" ht="23.25" thickBot="1">
      <c r="A5" s="108" t="s">
        <v>31</v>
      </c>
      <c r="B5" s="108" t="s">
        <v>29</v>
      </c>
      <c r="C5" s="109" t="s">
        <v>30</v>
      </c>
      <c r="D5" s="127" t="s">
        <v>86</v>
      </c>
      <c r="E5" s="127"/>
      <c r="F5" s="387" t="s">
        <v>80</v>
      </c>
      <c r="G5" s="108"/>
      <c r="H5" s="108" t="s">
        <v>87</v>
      </c>
    </row>
    <row r="6" spans="1:8" ht="11.25">
      <c r="A6" s="128"/>
      <c r="B6" s="128"/>
      <c r="C6" s="129"/>
      <c r="D6" s="130"/>
      <c r="E6" s="130"/>
      <c r="F6" s="388"/>
      <c r="G6" s="128"/>
      <c r="H6" s="128"/>
    </row>
    <row r="7" spans="1:8" ht="11.25">
      <c r="A7" s="447" t="s">
        <v>163</v>
      </c>
      <c r="B7" s="447"/>
      <c r="C7" s="129"/>
      <c r="D7" s="130"/>
      <c r="E7" s="130"/>
      <c r="F7" s="388"/>
      <c r="G7" s="128"/>
      <c r="H7" s="128"/>
    </row>
    <row r="8" spans="1:8" ht="11.25">
      <c r="A8" s="132"/>
      <c r="B8" s="133"/>
      <c r="C8" s="134"/>
      <c r="D8" s="135"/>
      <c r="E8" s="135"/>
      <c r="F8" s="425"/>
      <c r="G8" s="136"/>
      <c r="H8" s="136"/>
    </row>
    <row r="9" spans="1:8" ht="33.75">
      <c r="A9" s="27" t="s">
        <v>164</v>
      </c>
      <c r="B9" s="33" t="s">
        <v>210</v>
      </c>
      <c r="C9" s="32" t="s">
        <v>92</v>
      </c>
      <c r="D9" s="137">
        <v>12</v>
      </c>
      <c r="E9" s="138"/>
      <c r="F9" s="396"/>
      <c r="G9" s="140"/>
      <c r="H9" s="139">
        <f>F9*D9</f>
        <v>0</v>
      </c>
    </row>
    <row r="10" spans="1:8" ht="11.25">
      <c r="A10" s="141"/>
      <c r="B10" s="142"/>
      <c r="C10" s="143"/>
      <c r="D10" s="144"/>
      <c r="E10" s="145"/>
      <c r="F10" s="397"/>
      <c r="G10" s="147"/>
      <c r="H10" s="146"/>
    </row>
    <row r="11" spans="1:8" ht="33.75" hidden="1">
      <c r="A11" s="141" t="s">
        <v>165</v>
      </c>
      <c r="B11" s="142" t="s">
        <v>166</v>
      </c>
      <c r="C11" s="143" t="s">
        <v>92</v>
      </c>
      <c r="D11" s="144">
        <v>0</v>
      </c>
      <c r="E11" s="145"/>
      <c r="F11" s="409"/>
      <c r="G11" s="147"/>
      <c r="H11" s="148">
        <f>F11*D11</f>
        <v>0</v>
      </c>
    </row>
    <row r="12" spans="1:8" ht="11.25" hidden="1">
      <c r="A12" s="141"/>
      <c r="B12" s="142"/>
      <c r="C12" s="143"/>
      <c r="D12" s="144"/>
      <c r="E12" s="145"/>
      <c r="F12" s="397"/>
      <c r="G12" s="147"/>
      <c r="H12" s="146"/>
    </row>
    <row r="13" spans="1:8" ht="33.75" hidden="1">
      <c r="A13" s="141" t="s">
        <v>167</v>
      </c>
      <c r="B13" s="142" t="s">
        <v>168</v>
      </c>
      <c r="C13" s="143" t="s">
        <v>92</v>
      </c>
      <c r="D13" s="144">
        <v>0</v>
      </c>
      <c r="E13" s="145"/>
      <c r="F13" s="409"/>
      <c r="G13" s="147"/>
      <c r="H13" s="148">
        <f>F13*D13</f>
        <v>0</v>
      </c>
    </row>
    <row r="14" spans="1:8" ht="11.25" hidden="1">
      <c r="A14" s="141"/>
      <c r="B14" s="142"/>
      <c r="C14" s="143"/>
      <c r="D14" s="144"/>
      <c r="E14" s="145"/>
      <c r="F14" s="397"/>
      <c r="G14" s="147"/>
      <c r="H14" s="146"/>
    </row>
    <row r="15" spans="1:8" ht="33.75" hidden="1">
      <c r="A15" s="141" t="s">
        <v>263</v>
      </c>
      <c r="B15" s="142" t="s">
        <v>264</v>
      </c>
      <c r="C15" s="143" t="s">
        <v>92</v>
      </c>
      <c r="D15" s="144">
        <v>0</v>
      </c>
      <c r="E15" s="145"/>
      <c r="F15" s="409"/>
      <c r="G15" s="147"/>
      <c r="H15" s="148">
        <f>F15*D15</f>
        <v>0</v>
      </c>
    </row>
    <row r="16" spans="1:8" ht="11.25" hidden="1">
      <c r="A16" s="141"/>
      <c r="B16" s="142"/>
      <c r="C16" s="143"/>
      <c r="D16" s="144"/>
      <c r="E16" s="145"/>
      <c r="F16" s="426"/>
      <c r="G16" s="147"/>
      <c r="H16" s="147"/>
    </row>
    <row r="17" spans="1:8" ht="33.75">
      <c r="A17" s="27" t="s">
        <v>265</v>
      </c>
      <c r="B17" s="33" t="s">
        <v>266</v>
      </c>
      <c r="C17" s="32" t="s">
        <v>92</v>
      </c>
      <c r="D17" s="137">
        <v>2</v>
      </c>
      <c r="E17" s="138"/>
      <c r="F17" s="396"/>
      <c r="G17" s="140"/>
      <c r="H17" s="139">
        <f>F17*D17</f>
        <v>0</v>
      </c>
    </row>
    <row r="18" spans="1:8" ht="11.25">
      <c r="A18" s="141"/>
      <c r="B18" s="142"/>
      <c r="C18" s="143"/>
      <c r="D18" s="144"/>
      <c r="E18" s="145"/>
      <c r="F18" s="397"/>
      <c r="G18" s="147"/>
      <c r="H18" s="146"/>
    </row>
    <row r="19" spans="1:8" ht="33.75" hidden="1">
      <c r="A19" s="141" t="s">
        <v>169</v>
      </c>
      <c r="B19" s="142" t="s">
        <v>170</v>
      </c>
      <c r="C19" s="143" t="s">
        <v>92</v>
      </c>
      <c r="D19" s="144">
        <v>10</v>
      </c>
      <c r="E19" s="145"/>
      <c r="F19" s="409"/>
      <c r="G19" s="147"/>
      <c r="H19" s="148">
        <f>F19*D19</f>
        <v>0</v>
      </c>
    </row>
    <row r="20" spans="1:8" ht="11.25" hidden="1">
      <c r="A20" s="149"/>
      <c r="B20" s="149"/>
      <c r="C20" s="150"/>
      <c r="D20" s="151"/>
      <c r="E20" s="151"/>
      <c r="F20" s="427"/>
      <c r="G20" s="149"/>
      <c r="H20" s="149"/>
    </row>
    <row r="21" spans="1:8" ht="45" hidden="1">
      <c r="A21" s="141" t="s">
        <v>171</v>
      </c>
      <c r="B21" s="142" t="s">
        <v>172</v>
      </c>
      <c r="C21" s="143" t="s">
        <v>92</v>
      </c>
      <c r="D21" s="144">
        <v>0</v>
      </c>
      <c r="E21" s="145"/>
      <c r="F21" s="409"/>
      <c r="G21" s="147"/>
      <c r="H21" s="148">
        <f>F21*D21</f>
        <v>0</v>
      </c>
    </row>
    <row r="22" spans="1:8" ht="11.25" hidden="1">
      <c r="A22" s="141"/>
      <c r="B22" s="142"/>
      <c r="C22" s="143"/>
      <c r="D22" s="144"/>
      <c r="E22" s="145"/>
      <c r="F22" s="401"/>
      <c r="G22" s="147"/>
      <c r="H22" s="152"/>
    </row>
    <row r="23" spans="1:8" ht="45">
      <c r="A23" s="48" t="s">
        <v>254</v>
      </c>
      <c r="B23" s="28" t="s">
        <v>255</v>
      </c>
      <c r="C23" s="19" t="s">
        <v>92</v>
      </c>
      <c r="D23" s="137">
        <v>4</v>
      </c>
      <c r="E23" s="138"/>
      <c r="F23" s="396"/>
      <c r="G23" s="140"/>
      <c r="H23" s="139">
        <f>F23*D23</f>
        <v>0</v>
      </c>
    </row>
    <row r="24" spans="1:8" ht="11.25">
      <c r="A24" s="48"/>
      <c r="B24" s="28"/>
      <c r="C24" s="19"/>
      <c r="D24" s="137"/>
      <c r="E24" s="138"/>
      <c r="F24" s="412"/>
      <c r="G24" s="140"/>
      <c r="H24" s="153"/>
    </row>
    <row r="25" spans="1:8" ht="45">
      <c r="A25" s="27" t="s">
        <v>173</v>
      </c>
      <c r="B25" s="33" t="s">
        <v>174</v>
      </c>
      <c r="C25" s="32" t="s">
        <v>92</v>
      </c>
      <c r="D25" s="137">
        <v>6</v>
      </c>
      <c r="E25" s="138"/>
      <c r="F25" s="396"/>
      <c r="G25" s="140"/>
      <c r="H25" s="139">
        <f>F25*D25</f>
        <v>0</v>
      </c>
    </row>
    <row r="26" spans="1:8" ht="11.25">
      <c r="A26" s="27"/>
      <c r="B26" s="33"/>
      <c r="C26" s="32"/>
      <c r="D26" s="137"/>
      <c r="E26" s="138"/>
      <c r="F26" s="428"/>
      <c r="G26" s="140"/>
      <c r="H26" s="140"/>
    </row>
    <row r="27" spans="1:8" ht="45">
      <c r="A27" s="27" t="s">
        <v>175</v>
      </c>
      <c r="B27" s="33" t="s">
        <v>176</v>
      </c>
      <c r="C27" s="32" t="s">
        <v>92</v>
      </c>
      <c r="D27" s="137">
        <v>10</v>
      </c>
      <c r="E27" s="138"/>
      <c r="F27" s="396"/>
      <c r="G27" s="140"/>
      <c r="H27" s="139">
        <f>F27*D27</f>
        <v>0</v>
      </c>
    </row>
    <row r="28" spans="1:8" ht="11.25">
      <c r="A28" s="141"/>
      <c r="B28" s="142"/>
      <c r="C28" s="143"/>
      <c r="D28" s="144"/>
      <c r="E28" s="145"/>
      <c r="F28" s="397"/>
      <c r="G28" s="147"/>
      <c r="H28" s="146"/>
    </row>
    <row r="29" spans="1:8" ht="45" hidden="1">
      <c r="A29" s="141" t="s">
        <v>177</v>
      </c>
      <c r="B29" s="142" t="s">
        <v>182</v>
      </c>
      <c r="C29" s="143" t="s">
        <v>92</v>
      </c>
      <c r="D29" s="144">
        <v>0</v>
      </c>
      <c r="E29" s="145"/>
      <c r="F29" s="409"/>
      <c r="G29" s="147"/>
      <c r="H29" s="148">
        <f>F29*D29</f>
        <v>0</v>
      </c>
    </row>
    <row r="30" spans="1:8" ht="11.25" hidden="1">
      <c r="A30" s="141"/>
      <c r="B30" s="142"/>
      <c r="C30" s="143"/>
      <c r="D30" s="144"/>
      <c r="E30" s="145"/>
      <c r="F30" s="397"/>
      <c r="G30" s="147"/>
      <c r="H30" s="146"/>
    </row>
    <row r="31" spans="1:8" ht="33.75" hidden="1">
      <c r="A31" s="141" t="s">
        <v>178</v>
      </c>
      <c r="B31" s="142" t="s">
        <v>179</v>
      </c>
      <c r="C31" s="143" t="s">
        <v>92</v>
      </c>
      <c r="D31" s="144">
        <v>0</v>
      </c>
      <c r="E31" s="145"/>
      <c r="F31" s="409"/>
      <c r="G31" s="147"/>
      <c r="H31" s="148">
        <f>F31*D31</f>
        <v>0</v>
      </c>
    </row>
    <row r="32" spans="1:8" ht="11.25" hidden="1">
      <c r="A32" s="141"/>
      <c r="B32" s="142"/>
      <c r="C32" s="143"/>
      <c r="D32" s="144"/>
      <c r="E32" s="145"/>
      <c r="F32" s="401"/>
      <c r="G32" s="147"/>
      <c r="H32" s="152"/>
    </row>
    <row r="33" spans="1:8" ht="33.75" hidden="1">
      <c r="A33" s="141" t="s">
        <v>180</v>
      </c>
      <c r="B33" s="112" t="s">
        <v>181</v>
      </c>
      <c r="C33" s="143" t="s">
        <v>92</v>
      </c>
      <c r="D33" s="144">
        <v>0</v>
      </c>
      <c r="E33" s="145"/>
      <c r="F33" s="409"/>
      <c r="G33" s="147"/>
      <c r="H33" s="148">
        <f>F33*D33</f>
        <v>0</v>
      </c>
    </row>
    <row r="34" spans="1:8" ht="11.25" hidden="1">
      <c r="A34" s="149"/>
      <c r="B34" s="149"/>
      <c r="C34" s="150"/>
      <c r="D34" s="151"/>
      <c r="E34" s="151"/>
      <c r="F34" s="427"/>
      <c r="G34" s="149"/>
      <c r="H34" s="149"/>
    </row>
    <row r="35" spans="1:8" ht="11.25" hidden="1">
      <c r="A35" s="446"/>
      <c r="B35" s="446"/>
      <c r="C35" s="150"/>
      <c r="D35" s="151"/>
      <c r="E35" s="151"/>
      <c r="F35" s="427"/>
      <c r="G35" s="149"/>
      <c r="H35" s="149"/>
    </row>
    <row r="36" spans="1:9" ht="11.25">
      <c r="A36" s="447" t="s">
        <v>11</v>
      </c>
      <c r="B36" s="447"/>
      <c r="C36" s="46"/>
      <c r="D36" s="137"/>
      <c r="E36" s="138"/>
      <c r="F36" s="413"/>
      <c r="G36" s="30"/>
      <c r="H36" s="30"/>
      <c r="I36" s="143"/>
    </row>
    <row r="37" spans="1:9" ht="11.25">
      <c r="A37" s="131"/>
      <c r="B37" s="131"/>
      <c r="C37" s="46"/>
      <c r="D37" s="137"/>
      <c r="E37" s="138"/>
      <c r="F37" s="413"/>
      <c r="G37" s="30"/>
      <c r="H37" s="30"/>
      <c r="I37" s="143"/>
    </row>
    <row r="38" spans="1:9" ht="56.25">
      <c r="A38" s="27" t="s">
        <v>241</v>
      </c>
      <c r="B38" s="33" t="s">
        <v>242</v>
      </c>
      <c r="C38" s="32" t="s">
        <v>91</v>
      </c>
      <c r="D38" s="137">
        <v>110</v>
      </c>
      <c r="E38" s="138"/>
      <c r="F38" s="396"/>
      <c r="G38" s="140"/>
      <c r="H38" s="139">
        <f>F38*D38</f>
        <v>0</v>
      </c>
      <c r="I38" s="143"/>
    </row>
    <row r="39" spans="1:9" ht="11.25">
      <c r="A39" s="141"/>
      <c r="B39" s="142"/>
      <c r="C39" s="143"/>
      <c r="D39" s="144"/>
      <c r="E39" s="145"/>
      <c r="F39" s="401"/>
      <c r="G39" s="147"/>
      <c r="H39" s="152"/>
      <c r="I39" s="143"/>
    </row>
    <row r="40" spans="1:9" ht="56.25" hidden="1">
      <c r="A40" s="141" t="s">
        <v>194</v>
      </c>
      <c r="B40" s="142" t="s">
        <v>195</v>
      </c>
      <c r="C40" s="143" t="s">
        <v>91</v>
      </c>
      <c r="D40" s="144">
        <v>0</v>
      </c>
      <c r="E40" s="145"/>
      <c r="F40" s="402"/>
      <c r="G40" s="155"/>
      <c r="H40" s="154">
        <f>F40*D40</f>
        <v>0</v>
      </c>
      <c r="I40" s="143"/>
    </row>
    <row r="41" spans="1:9" ht="11.25" hidden="1">
      <c r="A41" s="141"/>
      <c r="B41" s="142"/>
      <c r="C41" s="143"/>
      <c r="D41" s="144"/>
      <c r="E41" s="145"/>
      <c r="F41" s="410"/>
      <c r="G41" s="155"/>
      <c r="H41" s="156"/>
      <c r="I41" s="143"/>
    </row>
    <row r="42" spans="1:9" ht="56.25" hidden="1">
      <c r="A42" s="141" t="s">
        <v>243</v>
      </c>
      <c r="B42" s="142" t="s">
        <v>244</v>
      </c>
      <c r="C42" s="143" t="s">
        <v>91</v>
      </c>
      <c r="D42" s="144">
        <v>0</v>
      </c>
      <c r="E42" s="145"/>
      <c r="F42" s="409"/>
      <c r="G42" s="147"/>
      <c r="H42" s="148">
        <f>F42*D42</f>
        <v>0</v>
      </c>
      <c r="I42" s="143"/>
    </row>
    <row r="43" spans="1:9" ht="11.25" hidden="1">
      <c r="A43" s="141"/>
      <c r="B43" s="142"/>
      <c r="C43" s="143"/>
      <c r="D43" s="144"/>
      <c r="E43" s="145"/>
      <c r="F43" s="401"/>
      <c r="G43" s="147"/>
      <c r="H43" s="152"/>
      <c r="I43" s="143"/>
    </row>
    <row r="44" spans="1:9" ht="56.25" hidden="1">
      <c r="A44" s="141" t="s">
        <v>145</v>
      </c>
      <c r="B44" s="142" t="s">
        <v>146</v>
      </c>
      <c r="C44" s="143" t="s">
        <v>91</v>
      </c>
      <c r="D44" s="144">
        <v>0</v>
      </c>
      <c r="E44" s="145"/>
      <c r="F44" s="402"/>
      <c r="G44" s="155"/>
      <c r="H44" s="154">
        <f>F44*D44</f>
        <v>0</v>
      </c>
      <c r="I44" s="143"/>
    </row>
    <row r="45" spans="1:9" ht="11.25" hidden="1">
      <c r="A45" s="141"/>
      <c r="B45" s="142"/>
      <c r="C45" s="143"/>
      <c r="D45" s="144"/>
      <c r="E45" s="145"/>
      <c r="F45" s="410"/>
      <c r="G45" s="155"/>
      <c r="H45" s="156"/>
      <c r="I45" s="143"/>
    </row>
    <row r="46" spans="1:9" ht="33.75">
      <c r="A46" s="27" t="s">
        <v>245</v>
      </c>
      <c r="B46" s="28" t="s">
        <v>246</v>
      </c>
      <c r="C46" s="32" t="s">
        <v>93</v>
      </c>
      <c r="D46" s="19">
        <v>60</v>
      </c>
      <c r="E46" s="157"/>
      <c r="F46" s="396"/>
      <c r="G46" s="140"/>
      <c r="H46" s="139">
        <f>F46*D46</f>
        <v>0</v>
      </c>
      <c r="I46" s="107"/>
    </row>
    <row r="47" spans="1:9" ht="11.25">
      <c r="A47" s="141"/>
      <c r="B47" s="112"/>
      <c r="C47" s="143"/>
      <c r="D47" s="107"/>
      <c r="E47" s="136"/>
      <c r="F47" s="401"/>
      <c r="G47" s="147"/>
      <c r="H47" s="152"/>
      <c r="I47" s="107"/>
    </row>
    <row r="48" spans="1:9" ht="33.75">
      <c r="A48" s="27" t="s">
        <v>252</v>
      </c>
      <c r="B48" s="33" t="s">
        <v>253</v>
      </c>
      <c r="C48" s="32" t="s">
        <v>91</v>
      </c>
      <c r="D48" s="19">
        <v>22</v>
      </c>
      <c r="E48" s="157"/>
      <c r="F48" s="396"/>
      <c r="G48" s="140"/>
      <c r="H48" s="139">
        <f>F48*D48</f>
        <v>0</v>
      </c>
      <c r="I48" s="107"/>
    </row>
    <row r="49" spans="1:9" ht="11.25">
      <c r="A49" s="141"/>
      <c r="B49" s="142"/>
      <c r="C49" s="143"/>
      <c r="D49" s="107"/>
      <c r="E49" s="136"/>
      <c r="F49" s="401"/>
      <c r="G49" s="147"/>
      <c r="H49" s="152"/>
      <c r="I49" s="107"/>
    </row>
    <row r="50" spans="1:9" ht="33.75">
      <c r="A50" s="27" t="s">
        <v>247</v>
      </c>
      <c r="B50" s="33" t="s">
        <v>248</v>
      </c>
      <c r="C50" s="32" t="s">
        <v>93</v>
      </c>
      <c r="D50" s="19">
        <v>20</v>
      </c>
      <c r="E50" s="157"/>
      <c r="F50" s="396"/>
      <c r="G50" s="140"/>
      <c r="H50" s="139">
        <f>F50*D50</f>
        <v>0</v>
      </c>
      <c r="I50" s="107"/>
    </row>
    <row r="51" spans="1:9" ht="11.25">
      <c r="A51" s="141"/>
      <c r="B51" s="142"/>
      <c r="C51" s="143"/>
      <c r="D51" s="107"/>
      <c r="E51" s="136"/>
      <c r="F51" s="401"/>
      <c r="G51" s="147"/>
      <c r="H51" s="152"/>
      <c r="I51" s="107"/>
    </row>
    <row r="52" spans="1:9" ht="33.75" hidden="1">
      <c r="A52" s="141"/>
      <c r="B52" s="142" t="s">
        <v>249</v>
      </c>
      <c r="C52" s="143" t="s">
        <v>250</v>
      </c>
      <c r="D52" s="107">
        <v>0</v>
      </c>
      <c r="E52" s="136"/>
      <c r="F52" s="409"/>
      <c r="G52" s="147"/>
      <c r="H52" s="148">
        <f>F52*D52</f>
        <v>0</v>
      </c>
      <c r="I52" s="107"/>
    </row>
    <row r="53" spans="1:9" ht="11.25" hidden="1">
      <c r="A53" s="141"/>
      <c r="B53" s="142"/>
      <c r="C53" s="143"/>
      <c r="D53" s="107"/>
      <c r="E53" s="136"/>
      <c r="F53" s="397"/>
      <c r="G53" s="147"/>
      <c r="H53" s="146"/>
      <c r="I53" s="107"/>
    </row>
    <row r="54" spans="1:9" ht="33.75">
      <c r="A54" s="27"/>
      <c r="B54" s="33" t="s">
        <v>251</v>
      </c>
      <c r="C54" s="32" t="s">
        <v>250</v>
      </c>
      <c r="D54" s="19">
        <v>4</v>
      </c>
      <c r="E54" s="157"/>
      <c r="F54" s="396"/>
      <c r="G54" s="140"/>
      <c r="H54" s="139">
        <f>F54*D54</f>
        <v>0</v>
      </c>
      <c r="I54" s="107"/>
    </row>
    <row r="55" spans="1:9" ht="11.25">
      <c r="A55" s="141"/>
      <c r="B55" s="112"/>
      <c r="C55" s="143"/>
      <c r="D55" s="107"/>
      <c r="E55" s="136"/>
      <c r="F55" s="401"/>
      <c r="G55" s="147"/>
      <c r="H55" s="152"/>
      <c r="I55" s="107"/>
    </row>
    <row r="56" spans="1:9" ht="33.75" hidden="1">
      <c r="A56" s="141" t="s">
        <v>199</v>
      </c>
      <c r="B56" s="142" t="s">
        <v>200</v>
      </c>
      <c r="C56" s="143" t="s">
        <v>91</v>
      </c>
      <c r="D56" s="143">
        <v>0</v>
      </c>
      <c r="E56" s="147">
        <v>1.4</v>
      </c>
      <c r="F56" s="402">
        <v>1.4</v>
      </c>
      <c r="G56" s="155"/>
      <c r="H56" s="154">
        <f>F56*D56</f>
        <v>0</v>
      </c>
      <c r="I56" s="107"/>
    </row>
    <row r="57" spans="1:9" ht="11.25" hidden="1">
      <c r="A57" s="141"/>
      <c r="B57" s="142"/>
      <c r="C57" s="143"/>
      <c r="D57" s="143"/>
      <c r="E57" s="147"/>
      <c r="F57" s="426"/>
      <c r="G57" s="155"/>
      <c r="H57" s="158"/>
      <c r="I57" s="107"/>
    </row>
    <row r="58" spans="1:9" ht="11.25" hidden="1">
      <c r="A58" s="448" t="s">
        <v>196</v>
      </c>
      <c r="B58" s="448"/>
      <c r="C58" s="107"/>
      <c r="D58" s="113"/>
      <c r="E58" s="159"/>
      <c r="F58" s="403"/>
      <c r="G58" s="155"/>
      <c r="H58" s="158"/>
      <c r="I58" s="107"/>
    </row>
    <row r="59" spans="1:9" ht="11.25" hidden="1">
      <c r="A59" s="111"/>
      <c r="B59" s="112"/>
      <c r="C59" s="107"/>
      <c r="D59" s="113"/>
      <c r="E59" s="159"/>
      <c r="F59" s="403"/>
      <c r="G59" s="155"/>
      <c r="H59" s="158"/>
      <c r="I59" s="107"/>
    </row>
    <row r="60" spans="1:9" ht="22.5" hidden="1">
      <c r="A60" s="160" t="s">
        <v>197</v>
      </c>
      <c r="B60" s="161" t="s">
        <v>198</v>
      </c>
      <c r="C60" s="162" t="s">
        <v>91</v>
      </c>
      <c r="D60" s="113">
        <v>0</v>
      </c>
      <c r="E60" s="159"/>
      <c r="F60" s="402">
        <v>44.6</v>
      </c>
      <c r="G60" s="155"/>
      <c r="H60" s="154">
        <f>F60*D60</f>
        <v>0</v>
      </c>
      <c r="I60" s="107"/>
    </row>
    <row r="61" spans="1:9" ht="11.25">
      <c r="A61" s="111"/>
      <c r="B61" s="112"/>
      <c r="C61" s="107"/>
      <c r="D61" s="113"/>
      <c r="E61" s="159"/>
      <c r="F61" s="403"/>
      <c r="G61" s="155"/>
      <c r="H61" s="158"/>
      <c r="I61" s="107"/>
    </row>
    <row r="62" spans="1:9" ht="12" thickBot="1">
      <c r="A62" s="141"/>
      <c r="B62" s="142"/>
      <c r="C62" s="143"/>
      <c r="D62" s="107"/>
      <c r="E62" s="136"/>
      <c r="F62" s="400"/>
      <c r="G62" s="30"/>
      <c r="H62" s="163"/>
      <c r="I62" s="107"/>
    </row>
    <row r="63" spans="1:9" ht="12" thickBot="1">
      <c r="A63" s="111"/>
      <c r="B63" s="112"/>
      <c r="C63" s="107"/>
      <c r="F63" s="398" t="s">
        <v>14</v>
      </c>
      <c r="G63" s="165"/>
      <c r="H63" s="123">
        <f>SUM(H7:H62)</f>
        <v>0</v>
      </c>
      <c r="I63" s="107"/>
    </row>
    <row r="66" spans="1:9" s="143" customFormat="1" ht="11.25" outlineLevel="1">
      <c r="A66" s="166"/>
      <c r="B66" s="167"/>
      <c r="C66" s="126"/>
      <c r="D66" s="164"/>
      <c r="E66" s="164"/>
      <c r="F66" s="411"/>
      <c r="G66" s="114"/>
      <c r="H66" s="114"/>
      <c r="I66" s="126"/>
    </row>
    <row r="67" spans="1:9" s="143" customFormat="1" ht="11.25" outlineLevel="1">
      <c r="A67" s="166"/>
      <c r="B67" s="167"/>
      <c r="C67" s="126"/>
      <c r="D67" s="164"/>
      <c r="E67" s="164"/>
      <c r="F67" s="411"/>
      <c r="G67" s="114"/>
      <c r="H67" s="114"/>
      <c r="I67" s="126"/>
    </row>
    <row r="68" spans="1:9" s="143" customFormat="1" ht="11.25" outlineLevel="1">
      <c r="A68" s="166"/>
      <c r="B68" s="167"/>
      <c r="C68" s="126"/>
      <c r="D68" s="164"/>
      <c r="E68" s="164"/>
      <c r="F68" s="411"/>
      <c r="G68" s="114"/>
      <c r="H68" s="114"/>
      <c r="I68" s="126"/>
    </row>
    <row r="69" spans="1:9" s="143" customFormat="1" ht="11.25" outlineLevel="1">
      <c r="A69" s="166"/>
      <c r="B69" s="167"/>
      <c r="C69" s="126"/>
      <c r="D69" s="164"/>
      <c r="E69" s="164"/>
      <c r="F69" s="411"/>
      <c r="G69" s="114"/>
      <c r="H69" s="114"/>
      <c r="I69" s="126"/>
    </row>
    <row r="70" spans="1:9" s="143" customFormat="1" ht="11.25" outlineLevel="1">
      <c r="A70" s="166"/>
      <c r="B70" s="167"/>
      <c r="C70" s="126"/>
      <c r="D70" s="164"/>
      <c r="E70" s="164"/>
      <c r="F70" s="411"/>
      <c r="G70" s="114"/>
      <c r="H70" s="114"/>
      <c r="I70" s="126"/>
    </row>
    <row r="71" spans="1:9" s="143" customFormat="1" ht="11.25" outlineLevel="1">
      <c r="A71" s="166"/>
      <c r="B71" s="167"/>
      <c r="C71" s="126"/>
      <c r="D71" s="164"/>
      <c r="E71" s="164"/>
      <c r="F71" s="411"/>
      <c r="G71" s="114"/>
      <c r="H71" s="114"/>
      <c r="I71" s="126"/>
    </row>
    <row r="72" spans="1:9" s="143" customFormat="1" ht="11.25" outlineLevel="1">
      <c r="A72" s="166"/>
      <c r="B72" s="167"/>
      <c r="C72" s="126"/>
      <c r="D72" s="164"/>
      <c r="E72" s="164"/>
      <c r="F72" s="411"/>
      <c r="G72" s="114"/>
      <c r="H72" s="114"/>
      <c r="I72" s="126"/>
    </row>
    <row r="73" spans="1:9" s="143" customFormat="1" ht="11.25" outlineLevel="1">
      <c r="A73" s="166"/>
      <c r="B73" s="167"/>
      <c r="C73" s="126"/>
      <c r="D73" s="164"/>
      <c r="E73" s="164"/>
      <c r="F73" s="411"/>
      <c r="G73" s="114"/>
      <c r="H73" s="114"/>
      <c r="I73" s="126"/>
    </row>
    <row r="74" spans="1:9" s="143" customFormat="1" ht="11.25" outlineLevel="1">
      <c r="A74" s="166"/>
      <c r="B74" s="167"/>
      <c r="C74" s="126"/>
      <c r="D74" s="164"/>
      <c r="E74" s="164"/>
      <c r="F74" s="411"/>
      <c r="G74" s="114"/>
      <c r="H74" s="114"/>
      <c r="I74" s="126"/>
    </row>
    <row r="75" spans="1:9" s="143" customFormat="1" ht="11.25" outlineLevel="1">
      <c r="A75" s="166"/>
      <c r="B75" s="167"/>
      <c r="C75" s="126"/>
      <c r="D75" s="164"/>
      <c r="E75" s="164"/>
      <c r="F75" s="411"/>
      <c r="G75" s="114"/>
      <c r="H75" s="114"/>
      <c r="I75" s="126"/>
    </row>
    <row r="76" spans="1:9" s="143" customFormat="1" ht="11.25" outlineLevel="1">
      <c r="A76" s="166"/>
      <c r="B76" s="167"/>
      <c r="C76" s="126"/>
      <c r="D76" s="164"/>
      <c r="E76" s="164"/>
      <c r="F76" s="411"/>
      <c r="G76" s="114"/>
      <c r="H76" s="114"/>
      <c r="I76" s="126"/>
    </row>
    <row r="77" spans="1:9" s="143" customFormat="1" ht="11.25" outlineLevel="1">
      <c r="A77" s="166"/>
      <c r="B77" s="167"/>
      <c r="C77" s="126"/>
      <c r="D77" s="164"/>
      <c r="E77" s="164"/>
      <c r="F77" s="411"/>
      <c r="G77" s="114"/>
      <c r="H77" s="114"/>
      <c r="I77" s="126"/>
    </row>
    <row r="78" spans="1:9" s="143" customFormat="1" ht="11.25" outlineLevel="1">
      <c r="A78" s="166"/>
      <c r="B78" s="167"/>
      <c r="C78" s="126"/>
      <c r="D78" s="164"/>
      <c r="E78" s="164"/>
      <c r="F78" s="411"/>
      <c r="G78" s="114"/>
      <c r="H78" s="114"/>
      <c r="I78" s="126"/>
    </row>
    <row r="79" spans="1:9" s="143" customFormat="1" ht="11.25" outlineLevel="1">
      <c r="A79" s="166"/>
      <c r="B79" s="167"/>
      <c r="C79" s="126"/>
      <c r="D79" s="164"/>
      <c r="E79" s="164"/>
      <c r="F79" s="411"/>
      <c r="G79" s="114"/>
      <c r="H79" s="114"/>
      <c r="I79" s="126"/>
    </row>
    <row r="80" spans="1:9" s="143" customFormat="1" ht="11.25" outlineLevel="1">
      <c r="A80" s="166"/>
      <c r="B80" s="167"/>
      <c r="C80" s="126"/>
      <c r="D80" s="164"/>
      <c r="E80" s="164"/>
      <c r="F80" s="411"/>
      <c r="G80" s="114"/>
      <c r="H80" s="114"/>
      <c r="I80" s="126"/>
    </row>
    <row r="81" spans="1:9" s="143" customFormat="1" ht="11.25" outlineLevel="1">
      <c r="A81" s="166"/>
      <c r="B81" s="167"/>
      <c r="C81" s="126"/>
      <c r="D81" s="164"/>
      <c r="E81" s="164"/>
      <c r="F81" s="411"/>
      <c r="G81" s="114"/>
      <c r="H81" s="114"/>
      <c r="I81" s="126"/>
    </row>
    <row r="82" spans="1:9" s="143" customFormat="1" ht="11.25" outlineLevel="1">
      <c r="A82" s="166"/>
      <c r="B82" s="167"/>
      <c r="C82" s="126"/>
      <c r="D82" s="164"/>
      <c r="E82" s="164"/>
      <c r="F82" s="411"/>
      <c r="G82" s="114"/>
      <c r="H82" s="114"/>
      <c r="I82" s="126"/>
    </row>
    <row r="83" spans="1:9" s="143" customFormat="1" ht="11.25" outlineLevel="1">
      <c r="A83" s="166"/>
      <c r="B83" s="167"/>
      <c r="C83" s="126"/>
      <c r="D83" s="164"/>
      <c r="E83" s="164"/>
      <c r="F83" s="411"/>
      <c r="G83" s="114"/>
      <c r="H83" s="114"/>
      <c r="I83" s="126"/>
    </row>
    <row r="84" spans="1:9" s="143" customFormat="1" ht="11.25" outlineLevel="1">
      <c r="A84" s="166"/>
      <c r="B84" s="167"/>
      <c r="C84" s="126"/>
      <c r="D84" s="164"/>
      <c r="E84" s="164"/>
      <c r="F84" s="411"/>
      <c r="G84" s="114"/>
      <c r="H84" s="114"/>
      <c r="I84" s="126"/>
    </row>
    <row r="85" spans="1:9" s="143" customFormat="1" ht="11.25" outlineLevel="1">
      <c r="A85" s="166"/>
      <c r="B85" s="167"/>
      <c r="C85" s="126"/>
      <c r="D85" s="164"/>
      <c r="E85" s="164"/>
      <c r="F85" s="411"/>
      <c r="G85" s="114"/>
      <c r="H85" s="114"/>
      <c r="I85" s="126"/>
    </row>
    <row r="86" spans="1:9" s="143" customFormat="1" ht="11.25" outlineLevel="1">
      <c r="A86" s="166"/>
      <c r="B86" s="167"/>
      <c r="C86" s="126"/>
      <c r="D86" s="164"/>
      <c r="E86" s="164"/>
      <c r="F86" s="411"/>
      <c r="G86" s="114"/>
      <c r="H86" s="114"/>
      <c r="I86" s="126"/>
    </row>
    <row r="87" spans="1:9" s="143" customFormat="1" ht="11.25" outlineLevel="1">
      <c r="A87" s="166"/>
      <c r="B87" s="167"/>
      <c r="C87" s="126"/>
      <c r="D87" s="164"/>
      <c r="E87" s="164"/>
      <c r="F87" s="411"/>
      <c r="G87" s="114"/>
      <c r="H87" s="114"/>
      <c r="I87" s="126"/>
    </row>
    <row r="88" spans="1:9" s="143" customFormat="1" ht="11.25" outlineLevel="1">
      <c r="A88" s="166"/>
      <c r="B88" s="167"/>
      <c r="C88" s="126"/>
      <c r="D88" s="164"/>
      <c r="E88" s="164"/>
      <c r="F88" s="411"/>
      <c r="G88" s="114"/>
      <c r="H88" s="114"/>
      <c r="I88" s="126"/>
    </row>
    <row r="89" spans="1:9" s="143" customFormat="1" ht="11.25" outlineLevel="1">
      <c r="A89" s="166"/>
      <c r="B89" s="167"/>
      <c r="C89" s="126"/>
      <c r="D89" s="164"/>
      <c r="E89" s="164"/>
      <c r="F89" s="411"/>
      <c r="G89" s="114"/>
      <c r="H89" s="114"/>
      <c r="I89" s="126"/>
    </row>
    <row r="90" spans="1:9" s="143" customFormat="1" ht="11.25" outlineLevel="1">
      <c r="A90" s="166"/>
      <c r="B90" s="167"/>
      <c r="C90" s="126"/>
      <c r="D90" s="164"/>
      <c r="E90" s="164"/>
      <c r="F90" s="411"/>
      <c r="G90" s="114"/>
      <c r="H90" s="114"/>
      <c r="I90" s="126"/>
    </row>
    <row r="91" spans="1:9" s="143" customFormat="1" ht="11.25" outlineLevel="1">
      <c r="A91" s="166"/>
      <c r="B91" s="167"/>
      <c r="C91" s="126"/>
      <c r="D91" s="164"/>
      <c r="E91" s="164"/>
      <c r="F91" s="411"/>
      <c r="G91" s="114"/>
      <c r="H91" s="114"/>
      <c r="I91" s="126"/>
    </row>
    <row r="92" spans="1:9" s="143" customFormat="1" ht="11.25" outlineLevel="1">
      <c r="A92" s="166"/>
      <c r="B92" s="167"/>
      <c r="C92" s="126"/>
      <c r="D92" s="164"/>
      <c r="E92" s="164"/>
      <c r="F92" s="411"/>
      <c r="G92" s="114"/>
      <c r="H92" s="114"/>
      <c r="I92" s="126"/>
    </row>
    <row r="93" spans="1:9" s="143" customFormat="1" ht="11.25" outlineLevel="1">
      <c r="A93" s="166"/>
      <c r="B93" s="167"/>
      <c r="C93" s="126"/>
      <c r="D93" s="164"/>
      <c r="E93" s="164"/>
      <c r="F93" s="411"/>
      <c r="G93" s="114"/>
      <c r="H93" s="114"/>
      <c r="I93" s="126"/>
    </row>
    <row r="94" spans="1:9" s="143" customFormat="1" ht="11.25" outlineLevel="1">
      <c r="A94" s="166"/>
      <c r="B94" s="167"/>
      <c r="C94" s="126"/>
      <c r="D94" s="164"/>
      <c r="E94" s="164"/>
      <c r="F94" s="411"/>
      <c r="G94" s="114"/>
      <c r="H94" s="114"/>
      <c r="I94" s="126"/>
    </row>
    <row r="95" spans="1:9" s="143" customFormat="1" ht="11.25" outlineLevel="1">
      <c r="A95" s="166"/>
      <c r="B95" s="167"/>
      <c r="C95" s="126"/>
      <c r="D95" s="164"/>
      <c r="E95" s="164"/>
      <c r="F95" s="411"/>
      <c r="G95" s="114"/>
      <c r="H95" s="114"/>
      <c r="I95" s="126"/>
    </row>
    <row r="96" spans="1:9" s="143" customFormat="1" ht="11.25" outlineLevel="1">
      <c r="A96" s="166"/>
      <c r="B96" s="167"/>
      <c r="C96" s="126"/>
      <c r="D96" s="164"/>
      <c r="E96" s="164"/>
      <c r="F96" s="411"/>
      <c r="G96" s="114"/>
      <c r="H96" s="114"/>
      <c r="I96" s="126"/>
    </row>
    <row r="97" spans="1:9" s="143" customFormat="1" ht="24.75" customHeight="1" outlineLevel="1">
      <c r="A97" s="166"/>
      <c r="B97" s="167"/>
      <c r="C97" s="126"/>
      <c r="D97" s="164"/>
      <c r="E97" s="164"/>
      <c r="F97" s="411"/>
      <c r="G97" s="114"/>
      <c r="H97" s="114"/>
      <c r="I97" s="126"/>
    </row>
    <row r="98" spans="1:9" s="143" customFormat="1" ht="11.25" outlineLevel="1">
      <c r="A98" s="166"/>
      <c r="B98" s="167"/>
      <c r="C98" s="126"/>
      <c r="D98" s="164"/>
      <c r="E98" s="164"/>
      <c r="F98" s="411"/>
      <c r="G98" s="114"/>
      <c r="H98" s="114"/>
      <c r="I98" s="126"/>
    </row>
    <row r="99" spans="1:9" s="143" customFormat="1" ht="11.25" outlineLevel="1">
      <c r="A99" s="166"/>
      <c r="B99" s="167"/>
      <c r="C99" s="126"/>
      <c r="D99" s="164"/>
      <c r="E99" s="164"/>
      <c r="F99" s="411"/>
      <c r="G99" s="114"/>
      <c r="H99" s="114"/>
      <c r="I99" s="126"/>
    </row>
    <row r="100" spans="1:9" s="143" customFormat="1" ht="11.25" outlineLevel="1">
      <c r="A100" s="166"/>
      <c r="B100" s="167"/>
      <c r="C100" s="126"/>
      <c r="D100" s="164"/>
      <c r="E100" s="164"/>
      <c r="F100" s="411"/>
      <c r="G100" s="114"/>
      <c r="H100" s="114"/>
      <c r="I100" s="126"/>
    </row>
    <row r="101" spans="1:9" s="143" customFormat="1" ht="11.25" outlineLevel="1">
      <c r="A101" s="166"/>
      <c r="B101" s="167"/>
      <c r="C101" s="126"/>
      <c r="D101" s="164"/>
      <c r="E101" s="164"/>
      <c r="F101" s="411"/>
      <c r="G101" s="114"/>
      <c r="H101" s="114"/>
      <c r="I101" s="126"/>
    </row>
    <row r="102" spans="1:9" s="143" customFormat="1" ht="11.25" outlineLevel="1">
      <c r="A102" s="166"/>
      <c r="B102" s="167"/>
      <c r="C102" s="126"/>
      <c r="D102" s="164"/>
      <c r="E102" s="164"/>
      <c r="F102" s="411"/>
      <c r="G102" s="114"/>
      <c r="H102" s="114"/>
      <c r="I102" s="126"/>
    </row>
    <row r="103" spans="1:9" s="143" customFormat="1" ht="11.25" outlineLevel="1">
      <c r="A103" s="166"/>
      <c r="B103" s="167"/>
      <c r="C103" s="126"/>
      <c r="D103" s="164"/>
      <c r="E103" s="164"/>
      <c r="F103" s="411"/>
      <c r="G103" s="114"/>
      <c r="H103" s="114"/>
      <c r="I103" s="126"/>
    </row>
    <row r="104" spans="1:9" s="143" customFormat="1" ht="11.25" outlineLevel="1">
      <c r="A104" s="166"/>
      <c r="B104" s="167"/>
      <c r="C104" s="126"/>
      <c r="D104" s="164"/>
      <c r="E104" s="164"/>
      <c r="F104" s="411"/>
      <c r="G104" s="114"/>
      <c r="H104" s="114"/>
      <c r="I104" s="126"/>
    </row>
    <row r="105" spans="1:9" s="143" customFormat="1" ht="11.25" outlineLevel="1">
      <c r="A105" s="166"/>
      <c r="B105" s="167"/>
      <c r="C105" s="126"/>
      <c r="D105" s="164"/>
      <c r="E105" s="164"/>
      <c r="F105" s="411"/>
      <c r="G105" s="114"/>
      <c r="H105" s="114"/>
      <c r="I105" s="126"/>
    </row>
    <row r="106" spans="1:9" s="143" customFormat="1" ht="11.25" outlineLevel="1">
      <c r="A106" s="166"/>
      <c r="B106" s="167"/>
      <c r="C106" s="126"/>
      <c r="D106" s="164"/>
      <c r="E106" s="164"/>
      <c r="F106" s="411"/>
      <c r="G106" s="114"/>
      <c r="H106" s="114"/>
      <c r="I106" s="126"/>
    </row>
    <row r="107" spans="1:9" s="143" customFormat="1" ht="11.25" outlineLevel="1">
      <c r="A107" s="166"/>
      <c r="B107" s="167"/>
      <c r="C107" s="126"/>
      <c r="D107" s="164"/>
      <c r="E107" s="164"/>
      <c r="F107" s="411"/>
      <c r="G107" s="114"/>
      <c r="H107" s="114"/>
      <c r="I107" s="126"/>
    </row>
    <row r="108" spans="1:9" s="143" customFormat="1" ht="11.25" outlineLevel="1">
      <c r="A108" s="166"/>
      <c r="B108" s="167"/>
      <c r="C108" s="126"/>
      <c r="D108" s="164"/>
      <c r="E108" s="164"/>
      <c r="F108" s="411"/>
      <c r="G108" s="114"/>
      <c r="H108" s="114"/>
      <c r="I108" s="126"/>
    </row>
    <row r="109" spans="1:9" s="143" customFormat="1" ht="11.25" outlineLevel="1">
      <c r="A109" s="166"/>
      <c r="B109" s="167"/>
      <c r="C109" s="126"/>
      <c r="D109" s="164"/>
      <c r="E109" s="164"/>
      <c r="F109" s="411"/>
      <c r="G109" s="114"/>
      <c r="H109" s="114"/>
      <c r="I109" s="126"/>
    </row>
    <row r="110" spans="1:9" s="143" customFormat="1" ht="11.25" outlineLevel="1">
      <c r="A110" s="166"/>
      <c r="B110" s="167"/>
      <c r="C110" s="126"/>
      <c r="D110" s="164"/>
      <c r="E110" s="164"/>
      <c r="F110" s="411"/>
      <c r="G110" s="114"/>
      <c r="H110" s="114"/>
      <c r="I110" s="126"/>
    </row>
    <row r="111" spans="1:9" s="143" customFormat="1" ht="11.25" outlineLevel="1">
      <c r="A111" s="166"/>
      <c r="B111" s="167"/>
      <c r="C111" s="126"/>
      <c r="D111" s="164"/>
      <c r="E111" s="164"/>
      <c r="F111" s="411"/>
      <c r="G111" s="114"/>
      <c r="H111" s="114"/>
      <c r="I111" s="126"/>
    </row>
    <row r="112" spans="1:9" s="143" customFormat="1" ht="11.25" outlineLevel="1">
      <c r="A112" s="166"/>
      <c r="B112" s="167"/>
      <c r="C112" s="126"/>
      <c r="D112" s="164"/>
      <c r="E112" s="164"/>
      <c r="F112" s="411"/>
      <c r="G112" s="114"/>
      <c r="H112" s="114"/>
      <c r="I112" s="126"/>
    </row>
    <row r="113" spans="1:9" s="143" customFormat="1" ht="11.25" outlineLevel="1">
      <c r="A113" s="166"/>
      <c r="B113" s="167"/>
      <c r="C113" s="126"/>
      <c r="D113" s="164"/>
      <c r="E113" s="164"/>
      <c r="F113" s="411"/>
      <c r="G113" s="114"/>
      <c r="H113" s="114"/>
      <c r="I113" s="126"/>
    </row>
    <row r="114" spans="1:9" s="143" customFormat="1" ht="11.25" outlineLevel="1">
      <c r="A114" s="166"/>
      <c r="B114" s="167"/>
      <c r="C114" s="126"/>
      <c r="D114" s="164"/>
      <c r="E114" s="164"/>
      <c r="F114" s="411"/>
      <c r="G114" s="114"/>
      <c r="H114" s="114"/>
      <c r="I114" s="126"/>
    </row>
    <row r="115" spans="1:9" s="143" customFormat="1" ht="11.25" outlineLevel="1">
      <c r="A115" s="166"/>
      <c r="B115" s="167"/>
      <c r="C115" s="126"/>
      <c r="D115" s="164"/>
      <c r="E115" s="164"/>
      <c r="F115" s="411"/>
      <c r="G115" s="114"/>
      <c r="H115" s="114"/>
      <c r="I115" s="126"/>
    </row>
    <row r="116" spans="1:9" s="143" customFormat="1" ht="11.25" outlineLevel="1">
      <c r="A116" s="166"/>
      <c r="B116" s="167"/>
      <c r="C116" s="126"/>
      <c r="D116" s="164"/>
      <c r="E116" s="164"/>
      <c r="F116" s="411"/>
      <c r="G116" s="114"/>
      <c r="H116" s="114"/>
      <c r="I116" s="126"/>
    </row>
    <row r="117" spans="1:9" s="143" customFormat="1" ht="11.25" outlineLevel="1">
      <c r="A117" s="166"/>
      <c r="B117" s="167"/>
      <c r="C117" s="126"/>
      <c r="D117" s="164"/>
      <c r="E117" s="164"/>
      <c r="F117" s="411"/>
      <c r="G117" s="114"/>
      <c r="H117" s="114"/>
      <c r="I117" s="126"/>
    </row>
    <row r="118" spans="1:9" s="143" customFormat="1" ht="11.25" outlineLevel="1">
      <c r="A118" s="166"/>
      <c r="B118" s="167"/>
      <c r="C118" s="126"/>
      <c r="D118" s="164"/>
      <c r="E118" s="164"/>
      <c r="F118" s="411"/>
      <c r="G118" s="114"/>
      <c r="H118" s="114"/>
      <c r="I118" s="126"/>
    </row>
    <row r="119" spans="1:9" s="143" customFormat="1" ht="11.25" outlineLevel="1">
      <c r="A119" s="166"/>
      <c r="B119" s="167"/>
      <c r="C119" s="126"/>
      <c r="D119" s="164"/>
      <c r="E119" s="164"/>
      <c r="F119" s="411"/>
      <c r="G119" s="114"/>
      <c r="H119" s="114"/>
      <c r="I119" s="126"/>
    </row>
    <row r="120" spans="1:9" s="143" customFormat="1" ht="11.25" outlineLevel="1">
      <c r="A120" s="166"/>
      <c r="B120" s="167"/>
      <c r="C120" s="126"/>
      <c r="D120" s="164"/>
      <c r="E120" s="164"/>
      <c r="F120" s="411"/>
      <c r="G120" s="114"/>
      <c r="H120" s="114"/>
      <c r="I120" s="126"/>
    </row>
    <row r="121" spans="1:9" s="143" customFormat="1" ht="11.25" outlineLevel="1">
      <c r="A121" s="166"/>
      <c r="B121" s="167"/>
      <c r="C121" s="126"/>
      <c r="D121" s="164"/>
      <c r="E121" s="164"/>
      <c r="F121" s="411"/>
      <c r="G121" s="114"/>
      <c r="H121" s="114"/>
      <c r="I121" s="126"/>
    </row>
    <row r="122" spans="1:9" s="143" customFormat="1" ht="11.25" outlineLevel="1">
      <c r="A122" s="166"/>
      <c r="B122" s="167"/>
      <c r="C122" s="126"/>
      <c r="D122" s="164"/>
      <c r="E122" s="164"/>
      <c r="F122" s="411"/>
      <c r="G122" s="114"/>
      <c r="H122" s="114"/>
      <c r="I122" s="126"/>
    </row>
    <row r="123" spans="1:9" s="143" customFormat="1" ht="11.25" outlineLevel="1">
      <c r="A123" s="166"/>
      <c r="B123" s="167"/>
      <c r="C123" s="126"/>
      <c r="D123" s="164"/>
      <c r="E123" s="164"/>
      <c r="F123" s="411"/>
      <c r="G123" s="114"/>
      <c r="H123" s="114"/>
      <c r="I123" s="126"/>
    </row>
    <row r="124" spans="1:9" s="143" customFormat="1" ht="11.25" outlineLevel="1">
      <c r="A124" s="166"/>
      <c r="B124" s="167"/>
      <c r="C124" s="126"/>
      <c r="D124" s="164"/>
      <c r="E124" s="164"/>
      <c r="F124" s="411"/>
      <c r="G124" s="114"/>
      <c r="H124" s="114"/>
      <c r="I124" s="126"/>
    </row>
    <row r="125" spans="1:9" s="143" customFormat="1" ht="11.25" outlineLevel="1">
      <c r="A125" s="166"/>
      <c r="B125" s="167"/>
      <c r="C125" s="126"/>
      <c r="D125" s="164"/>
      <c r="E125" s="164"/>
      <c r="F125" s="411"/>
      <c r="G125" s="114"/>
      <c r="H125" s="114"/>
      <c r="I125" s="126"/>
    </row>
    <row r="126" spans="1:9" s="143" customFormat="1" ht="11.25" outlineLevel="1">
      <c r="A126" s="166"/>
      <c r="B126" s="167"/>
      <c r="C126" s="126"/>
      <c r="D126" s="164"/>
      <c r="E126" s="164"/>
      <c r="F126" s="411"/>
      <c r="G126" s="114"/>
      <c r="H126" s="114"/>
      <c r="I126" s="126"/>
    </row>
    <row r="127" spans="1:9" s="143" customFormat="1" ht="11.25" outlineLevel="1">
      <c r="A127" s="166"/>
      <c r="B127" s="167"/>
      <c r="C127" s="126"/>
      <c r="D127" s="164"/>
      <c r="E127" s="164"/>
      <c r="F127" s="411"/>
      <c r="G127" s="114"/>
      <c r="H127" s="114"/>
      <c r="I127" s="126"/>
    </row>
    <row r="128" spans="1:9" s="143" customFormat="1" ht="11.25" outlineLevel="1">
      <c r="A128" s="166"/>
      <c r="B128" s="167"/>
      <c r="C128" s="126"/>
      <c r="D128" s="164"/>
      <c r="E128" s="164"/>
      <c r="F128" s="411"/>
      <c r="G128" s="114"/>
      <c r="H128" s="114"/>
      <c r="I128" s="126"/>
    </row>
    <row r="129" spans="1:9" s="143" customFormat="1" ht="11.25" outlineLevel="1">
      <c r="A129" s="166"/>
      <c r="B129" s="167"/>
      <c r="C129" s="126"/>
      <c r="D129" s="164"/>
      <c r="E129" s="164"/>
      <c r="F129" s="411"/>
      <c r="G129" s="114"/>
      <c r="H129" s="114"/>
      <c r="I129" s="126"/>
    </row>
    <row r="130" spans="1:9" s="143" customFormat="1" ht="11.25" outlineLevel="1">
      <c r="A130" s="166"/>
      <c r="B130" s="167"/>
      <c r="C130" s="126"/>
      <c r="D130" s="164"/>
      <c r="E130" s="164"/>
      <c r="F130" s="411"/>
      <c r="G130" s="114"/>
      <c r="H130" s="114"/>
      <c r="I130" s="126"/>
    </row>
    <row r="131" spans="1:9" s="143" customFormat="1" ht="11.25" outlineLevel="1">
      <c r="A131" s="166"/>
      <c r="B131" s="167"/>
      <c r="C131" s="126"/>
      <c r="D131" s="164"/>
      <c r="E131" s="164"/>
      <c r="F131" s="411"/>
      <c r="G131" s="114"/>
      <c r="H131" s="114"/>
      <c r="I131" s="126"/>
    </row>
    <row r="132" spans="1:9" s="143" customFormat="1" ht="11.25" outlineLevel="1">
      <c r="A132" s="166"/>
      <c r="B132" s="167"/>
      <c r="C132" s="126"/>
      <c r="D132" s="164"/>
      <c r="E132" s="164"/>
      <c r="F132" s="411"/>
      <c r="G132" s="114"/>
      <c r="H132" s="114"/>
      <c r="I132" s="126"/>
    </row>
    <row r="133" spans="1:9" s="143" customFormat="1" ht="11.25" outlineLevel="1">
      <c r="A133" s="166"/>
      <c r="B133" s="167"/>
      <c r="C133" s="126"/>
      <c r="D133" s="164"/>
      <c r="E133" s="164"/>
      <c r="F133" s="411"/>
      <c r="G133" s="114"/>
      <c r="H133" s="114"/>
      <c r="I133" s="126"/>
    </row>
    <row r="134" spans="1:9" s="143" customFormat="1" ht="11.25" outlineLevel="1">
      <c r="A134" s="166"/>
      <c r="B134" s="167"/>
      <c r="C134" s="126"/>
      <c r="D134" s="164"/>
      <c r="E134" s="164"/>
      <c r="F134" s="411"/>
      <c r="G134" s="114"/>
      <c r="H134" s="114"/>
      <c r="I134" s="126"/>
    </row>
    <row r="135" spans="1:9" s="143" customFormat="1" ht="11.25" outlineLevel="1">
      <c r="A135" s="166"/>
      <c r="B135" s="167"/>
      <c r="C135" s="126"/>
      <c r="D135" s="164"/>
      <c r="E135" s="164"/>
      <c r="F135" s="411"/>
      <c r="G135" s="114"/>
      <c r="H135" s="114"/>
      <c r="I135" s="126"/>
    </row>
    <row r="136" spans="1:9" s="143" customFormat="1" ht="11.25" outlineLevel="1">
      <c r="A136" s="166"/>
      <c r="B136" s="167"/>
      <c r="C136" s="126"/>
      <c r="D136" s="164"/>
      <c r="E136" s="164"/>
      <c r="F136" s="411"/>
      <c r="G136" s="114"/>
      <c r="H136" s="114"/>
      <c r="I136" s="126"/>
    </row>
    <row r="137" spans="1:9" s="143" customFormat="1" ht="11.25" outlineLevel="1">
      <c r="A137" s="166"/>
      <c r="B137" s="167"/>
      <c r="C137" s="126"/>
      <c r="D137" s="164"/>
      <c r="E137" s="164"/>
      <c r="F137" s="411"/>
      <c r="G137" s="114"/>
      <c r="H137" s="114"/>
      <c r="I137" s="126"/>
    </row>
    <row r="138" spans="1:9" s="143" customFormat="1" ht="11.25" outlineLevel="1">
      <c r="A138" s="166"/>
      <c r="B138" s="167"/>
      <c r="C138" s="126"/>
      <c r="D138" s="164"/>
      <c r="E138" s="164"/>
      <c r="F138" s="411"/>
      <c r="G138" s="114"/>
      <c r="H138" s="114"/>
      <c r="I138" s="126"/>
    </row>
    <row r="139" spans="1:9" s="143" customFormat="1" ht="11.25" outlineLevel="1">
      <c r="A139" s="166"/>
      <c r="B139" s="167"/>
      <c r="C139" s="126"/>
      <c r="D139" s="164"/>
      <c r="E139" s="164"/>
      <c r="F139" s="411"/>
      <c r="G139" s="114"/>
      <c r="H139" s="114"/>
      <c r="I139" s="126"/>
    </row>
    <row r="140" spans="1:9" s="143" customFormat="1" ht="11.25" outlineLevel="1">
      <c r="A140" s="166"/>
      <c r="B140" s="167"/>
      <c r="C140" s="126"/>
      <c r="D140" s="164"/>
      <c r="E140" s="164"/>
      <c r="F140" s="411"/>
      <c r="G140" s="114"/>
      <c r="H140" s="114"/>
      <c r="I140" s="126"/>
    </row>
    <row r="141" spans="1:9" s="143" customFormat="1" ht="11.25" outlineLevel="1">
      <c r="A141" s="166"/>
      <c r="B141" s="167"/>
      <c r="C141" s="126"/>
      <c r="D141" s="164"/>
      <c r="E141" s="164"/>
      <c r="F141" s="411"/>
      <c r="G141" s="114"/>
      <c r="H141" s="114"/>
      <c r="I141" s="126"/>
    </row>
    <row r="142" spans="1:9" s="143" customFormat="1" ht="11.25" outlineLevel="1">
      <c r="A142" s="166"/>
      <c r="B142" s="167"/>
      <c r="C142" s="126"/>
      <c r="D142" s="164"/>
      <c r="E142" s="164"/>
      <c r="F142" s="411"/>
      <c r="G142" s="114"/>
      <c r="H142" s="114"/>
      <c r="I142" s="126"/>
    </row>
    <row r="143" spans="1:9" s="143" customFormat="1" ht="11.25" outlineLevel="1">
      <c r="A143" s="166"/>
      <c r="B143" s="167"/>
      <c r="C143" s="126"/>
      <c r="D143" s="164"/>
      <c r="E143" s="164"/>
      <c r="F143" s="411"/>
      <c r="G143" s="114"/>
      <c r="H143" s="114"/>
      <c r="I143" s="126"/>
    </row>
    <row r="144" spans="1:9" s="143" customFormat="1" ht="11.25" outlineLevel="1">
      <c r="A144" s="166"/>
      <c r="B144" s="167"/>
      <c r="C144" s="126"/>
      <c r="D144" s="164"/>
      <c r="E144" s="164"/>
      <c r="F144" s="411"/>
      <c r="G144" s="114"/>
      <c r="H144" s="114"/>
      <c r="I144" s="126"/>
    </row>
    <row r="145" spans="1:9" s="143" customFormat="1" ht="11.25" outlineLevel="1">
      <c r="A145" s="166"/>
      <c r="B145" s="167"/>
      <c r="C145" s="126"/>
      <c r="D145" s="164"/>
      <c r="E145" s="164"/>
      <c r="F145" s="411"/>
      <c r="G145" s="114"/>
      <c r="H145" s="114"/>
      <c r="I145" s="126"/>
    </row>
    <row r="146" spans="1:9" s="143" customFormat="1" ht="11.25" outlineLevel="1">
      <c r="A146" s="166"/>
      <c r="B146" s="167"/>
      <c r="C146" s="126"/>
      <c r="D146" s="164"/>
      <c r="E146" s="164"/>
      <c r="F146" s="411"/>
      <c r="G146" s="114"/>
      <c r="H146" s="114"/>
      <c r="I146" s="126"/>
    </row>
    <row r="147" spans="1:9" s="143" customFormat="1" ht="11.25" outlineLevel="1">
      <c r="A147" s="166"/>
      <c r="B147" s="167"/>
      <c r="C147" s="126"/>
      <c r="D147" s="164"/>
      <c r="E147" s="164"/>
      <c r="F147" s="411"/>
      <c r="G147" s="114"/>
      <c r="H147" s="114"/>
      <c r="I147" s="126"/>
    </row>
    <row r="148" spans="1:9" s="143" customFormat="1" ht="11.25" outlineLevel="1">
      <c r="A148" s="166"/>
      <c r="B148" s="167"/>
      <c r="C148" s="126"/>
      <c r="D148" s="164"/>
      <c r="E148" s="164"/>
      <c r="F148" s="411"/>
      <c r="G148" s="114"/>
      <c r="H148" s="114"/>
      <c r="I148" s="126"/>
    </row>
    <row r="149" spans="1:9" s="143" customFormat="1" ht="11.25" outlineLevel="1">
      <c r="A149" s="166"/>
      <c r="B149" s="167"/>
      <c r="C149" s="126"/>
      <c r="D149" s="164"/>
      <c r="E149" s="164"/>
      <c r="F149" s="411"/>
      <c r="G149" s="114"/>
      <c r="H149" s="114"/>
      <c r="I149" s="126"/>
    </row>
    <row r="150" spans="1:9" s="143" customFormat="1" ht="11.25" outlineLevel="1">
      <c r="A150" s="166"/>
      <c r="B150" s="167"/>
      <c r="C150" s="126"/>
      <c r="D150" s="164"/>
      <c r="E150" s="164"/>
      <c r="F150" s="411"/>
      <c r="G150" s="114"/>
      <c r="H150" s="114"/>
      <c r="I150" s="126"/>
    </row>
    <row r="151" spans="1:9" s="143" customFormat="1" ht="11.25" outlineLevel="1">
      <c r="A151" s="166"/>
      <c r="B151" s="167"/>
      <c r="C151" s="126"/>
      <c r="D151" s="164"/>
      <c r="E151" s="164"/>
      <c r="F151" s="411"/>
      <c r="G151" s="114"/>
      <c r="H151" s="114"/>
      <c r="I151" s="126"/>
    </row>
    <row r="152" spans="1:9" s="143" customFormat="1" ht="11.25" outlineLevel="1">
      <c r="A152" s="166"/>
      <c r="B152" s="167"/>
      <c r="C152" s="126"/>
      <c r="D152" s="164"/>
      <c r="E152" s="164"/>
      <c r="F152" s="411"/>
      <c r="G152" s="114"/>
      <c r="H152" s="114"/>
      <c r="I152" s="126"/>
    </row>
    <row r="153" spans="1:9" s="143" customFormat="1" ht="11.25" outlineLevel="1">
      <c r="A153" s="166"/>
      <c r="B153" s="167"/>
      <c r="C153" s="126"/>
      <c r="D153" s="164"/>
      <c r="E153" s="164"/>
      <c r="F153" s="411"/>
      <c r="G153" s="114"/>
      <c r="H153" s="114"/>
      <c r="I153" s="126"/>
    </row>
    <row r="154" spans="1:9" s="143" customFormat="1" ht="11.25" outlineLevel="1">
      <c r="A154" s="166"/>
      <c r="B154" s="167"/>
      <c r="C154" s="126"/>
      <c r="D154" s="164"/>
      <c r="E154" s="164"/>
      <c r="F154" s="411"/>
      <c r="G154" s="114"/>
      <c r="H154" s="114"/>
      <c r="I154" s="126"/>
    </row>
    <row r="155" spans="1:9" s="143" customFormat="1" ht="11.25" outlineLevel="1">
      <c r="A155" s="166"/>
      <c r="B155" s="167"/>
      <c r="C155" s="126"/>
      <c r="D155" s="164"/>
      <c r="E155" s="164"/>
      <c r="F155" s="411"/>
      <c r="G155" s="114"/>
      <c r="H155" s="114"/>
      <c r="I155" s="126"/>
    </row>
    <row r="156" spans="1:9" s="143" customFormat="1" ht="11.25" outlineLevel="1">
      <c r="A156" s="166"/>
      <c r="B156" s="167"/>
      <c r="C156" s="126"/>
      <c r="D156" s="164"/>
      <c r="E156" s="164"/>
      <c r="F156" s="411"/>
      <c r="G156" s="114"/>
      <c r="H156" s="114"/>
      <c r="I156" s="126"/>
    </row>
    <row r="157" spans="1:9" s="143" customFormat="1" ht="11.25" outlineLevel="1">
      <c r="A157" s="166"/>
      <c r="B157" s="167"/>
      <c r="C157" s="126"/>
      <c r="D157" s="164"/>
      <c r="E157" s="164"/>
      <c r="F157" s="411"/>
      <c r="G157" s="114"/>
      <c r="H157" s="114"/>
      <c r="I157" s="126"/>
    </row>
    <row r="158" spans="1:9" s="143" customFormat="1" ht="11.25" outlineLevel="1">
      <c r="A158" s="166"/>
      <c r="B158" s="167"/>
      <c r="C158" s="126"/>
      <c r="D158" s="164"/>
      <c r="E158" s="164"/>
      <c r="F158" s="411"/>
      <c r="G158" s="114"/>
      <c r="H158" s="114"/>
      <c r="I158" s="126"/>
    </row>
    <row r="159" spans="1:9" s="143" customFormat="1" ht="11.25" outlineLevel="1">
      <c r="A159" s="166"/>
      <c r="B159" s="167"/>
      <c r="C159" s="126"/>
      <c r="D159" s="164"/>
      <c r="E159" s="164"/>
      <c r="F159" s="411"/>
      <c r="G159" s="114"/>
      <c r="H159" s="114"/>
      <c r="I159" s="126"/>
    </row>
    <row r="160" spans="1:9" s="143" customFormat="1" ht="11.25" outlineLevel="1">
      <c r="A160" s="166"/>
      <c r="B160" s="167"/>
      <c r="C160" s="126"/>
      <c r="D160" s="164"/>
      <c r="E160" s="164"/>
      <c r="F160" s="411"/>
      <c r="G160" s="114"/>
      <c r="H160" s="114"/>
      <c r="I160" s="126"/>
    </row>
    <row r="161" spans="1:9" s="143" customFormat="1" ht="51.75" customHeight="1" outlineLevel="1">
      <c r="A161" s="166"/>
      <c r="B161" s="167"/>
      <c r="C161" s="126"/>
      <c r="D161" s="164"/>
      <c r="E161" s="164"/>
      <c r="F161" s="411"/>
      <c r="G161" s="114"/>
      <c r="H161" s="114"/>
      <c r="I161" s="126"/>
    </row>
    <row r="162" spans="1:9" s="143" customFormat="1" ht="11.25" outlineLevel="1">
      <c r="A162" s="166"/>
      <c r="B162" s="167"/>
      <c r="C162" s="126"/>
      <c r="D162" s="164"/>
      <c r="E162" s="164"/>
      <c r="F162" s="411"/>
      <c r="G162" s="114"/>
      <c r="H162" s="114"/>
      <c r="I162" s="126"/>
    </row>
    <row r="163" spans="1:9" s="143" customFormat="1" ht="11.25" outlineLevel="1">
      <c r="A163" s="166"/>
      <c r="B163" s="167"/>
      <c r="C163" s="126"/>
      <c r="D163" s="164"/>
      <c r="E163" s="164"/>
      <c r="F163" s="411"/>
      <c r="G163" s="114"/>
      <c r="H163" s="114"/>
      <c r="I163" s="126"/>
    </row>
    <row r="164" spans="1:9" s="143" customFormat="1" ht="11.25" outlineLevel="1">
      <c r="A164" s="166"/>
      <c r="B164" s="167"/>
      <c r="C164" s="126"/>
      <c r="D164" s="164"/>
      <c r="E164" s="164"/>
      <c r="F164" s="411"/>
      <c r="G164" s="114"/>
      <c r="H164" s="114"/>
      <c r="I164" s="126"/>
    </row>
    <row r="165" spans="1:9" s="143" customFormat="1" ht="11.25" outlineLevel="1">
      <c r="A165" s="166"/>
      <c r="B165" s="167"/>
      <c r="C165" s="126"/>
      <c r="D165" s="164"/>
      <c r="E165" s="164"/>
      <c r="F165" s="411"/>
      <c r="G165" s="114"/>
      <c r="H165" s="114"/>
      <c r="I165" s="126"/>
    </row>
    <row r="166" spans="1:9" s="143" customFormat="1" ht="11.25" outlineLevel="1">
      <c r="A166" s="166"/>
      <c r="B166" s="167"/>
      <c r="C166" s="126"/>
      <c r="D166" s="164"/>
      <c r="E166" s="164"/>
      <c r="F166" s="411"/>
      <c r="G166" s="114"/>
      <c r="H166" s="114"/>
      <c r="I166" s="126"/>
    </row>
    <row r="167" spans="1:9" s="143" customFormat="1" ht="11.25" outlineLevel="1">
      <c r="A167" s="166"/>
      <c r="B167" s="167"/>
      <c r="C167" s="126"/>
      <c r="D167" s="164"/>
      <c r="E167" s="164"/>
      <c r="F167" s="411"/>
      <c r="G167" s="114"/>
      <c r="H167" s="114"/>
      <c r="I167" s="126"/>
    </row>
    <row r="168" spans="1:9" s="143" customFormat="1" ht="11.25" outlineLevel="1">
      <c r="A168" s="166"/>
      <c r="B168" s="167"/>
      <c r="C168" s="126"/>
      <c r="D168" s="164"/>
      <c r="E168" s="164"/>
      <c r="F168" s="411"/>
      <c r="G168" s="114"/>
      <c r="H168" s="114"/>
      <c r="I168" s="126"/>
    </row>
    <row r="169" spans="1:9" s="143" customFormat="1" ht="11.25" outlineLevel="1">
      <c r="A169" s="166"/>
      <c r="B169" s="167"/>
      <c r="C169" s="126"/>
      <c r="D169" s="164"/>
      <c r="E169" s="164"/>
      <c r="F169" s="411"/>
      <c r="G169" s="114"/>
      <c r="H169" s="114"/>
      <c r="I169" s="126"/>
    </row>
    <row r="170" spans="1:9" s="143" customFormat="1" ht="11.25" outlineLevel="1">
      <c r="A170" s="166"/>
      <c r="B170" s="167"/>
      <c r="C170" s="126"/>
      <c r="D170" s="164"/>
      <c r="E170" s="164"/>
      <c r="F170" s="411"/>
      <c r="G170" s="114"/>
      <c r="H170" s="114"/>
      <c r="I170" s="126"/>
    </row>
    <row r="171" spans="1:9" s="143" customFormat="1" ht="11.25" outlineLevel="1">
      <c r="A171" s="166"/>
      <c r="B171" s="167"/>
      <c r="C171" s="126"/>
      <c r="D171" s="164"/>
      <c r="E171" s="164"/>
      <c r="F171" s="411"/>
      <c r="G171" s="114"/>
      <c r="H171" s="114"/>
      <c r="I171" s="126"/>
    </row>
    <row r="172" spans="1:9" s="143" customFormat="1" ht="11.25" outlineLevel="1">
      <c r="A172" s="166"/>
      <c r="B172" s="167"/>
      <c r="C172" s="126"/>
      <c r="D172" s="164"/>
      <c r="E172" s="164"/>
      <c r="F172" s="411"/>
      <c r="G172" s="114"/>
      <c r="H172" s="114"/>
      <c r="I172" s="126"/>
    </row>
    <row r="173" spans="1:9" s="143" customFormat="1" ht="11.25" outlineLevel="1">
      <c r="A173" s="166"/>
      <c r="B173" s="167"/>
      <c r="C173" s="126"/>
      <c r="D173" s="164"/>
      <c r="E173" s="164"/>
      <c r="F173" s="411"/>
      <c r="G173" s="114"/>
      <c r="H173" s="114"/>
      <c r="I173" s="126"/>
    </row>
    <row r="174" spans="1:9" s="143" customFormat="1" ht="11.25" outlineLevel="1">
      <c r="A174" s="166"/>
      <c r="B174" s="167"/>
      <c r="C174" s="126"/>
      <c r="D174" s="164"/>
      <c r="E174" s="164"/>
      <c r="F174" s="411"/>
      <c r="G174" s="114"/>
      <c r="H174" s="114"/>
      <c r="I174" s="126"/>
    </row>
    <row r="175" spans="1:9" s="143" customFormat="1" ht="11.25" outlineLevel="1">
      <c r="A175" s="166"/>
      <c r="B175" s="167"/>
      <c r="C175" s="126"/>
      <c r="D175" s="164"/>
      <c r="E175" s="164"/>
      <c r="F175" s="411"/>
      <c r="G175" s="114"/>
      <c r="H175" s="114"/>
      <c r="I175" s="126"/>
    </row>
    <row r="176" spans="1:9" s="143" customFormat="1" ht="11.25" outlineLevel="1">
      <c r="A176" s="166"/>
      <c r="B176" s="167"/>
      <c r="C176" s="126"/>
      <c r="D176" s="164"/>
      <c r="E176" s="164"/>
      <c r="F176" s="411"/>
      <c r="G176" s="114"/>
      <c r="H176" s="114"/>
      <c r="I176" s="126"/>
    </row>
    <row r="177" spans="1:9" s="143" customFormat="1" ht="11.25" outlineLevel="1">
      <c r="A177" s="166"/>
      <c r="B177" s="167"/>
      <c r="C177" s="126"/>
      <c r="D177" s="164"/>
      <c r="E177" s="164"/>
      <c r="F177" s="411"/>
      <c r="G177" s="114"/>
      <c r="H177" s="114"/>
      <c r="I177" s="126"/>
    </row>
    <row r="178" spans="1:9" s="143" customFormat="1" ht="11.25" outlineLevel="1">
      <c r="A178" s="166"/>
      <c r="B178" s="167"/>
      <c r="C178" s="126"/>
      <c r="D178" s="164"/>
      <c r="E178" s="164"/>
      <c r="F178" s="411"/>
      <c r="G178" s="114"/>
      <c r="H178" s="114"/>
      <c r="I178" s="126"/>
    </row>
    <row r="179" spans="1:9" s="143" customFormat="1" ht="11.25" outlineLevel="1">
      <c r="A179" s="166"/>
      <c r="B179" s="167"/>
      <c r="C179" s="126"/>
      <c r="D179" s="164"/>
      <c r="E179" s="164"/>
      <c r="F179" s="411"/>
      <c r="G179" s="114"/>
      <c r="H179" s="114"/>
      <c r="I179" s="126"/>
    </row>
    <row r="180" spans="1:9" s="143" customFormat="1" ht="11.25" outlineLevel="1">
      <c r="A180" s="166"/>
      <c r="B180" s="167"/>
      <c r="C180" s="126"/>
      <c r="D180" s="164"/>
      <c r="E180" s="164"/>
      <c r="F180" s="411"/>
      <c r="G180" s="114"/>
      <c r="H180" s="114"/>
      <c r="I180" s="126"/>
    </row>
    <row r="181" spans="1:9" s="143" customFormat="1" ht="24.75" customHeight="1" outlineLevel="1">
      <c r="A181" s="166"/>
      <c r="B181" s="167"/>
      <c r="C181" s="126"/>
      <c r="D181" s="164"/>
      <c r="E181" s="164"/>
      <c r="F181" s="411"/>
      <c r="G181" s="114"/>
      <c r="H181" s="114"/>
      <c r="I181" s="126"/>
    </row>
    <row r="182" spans="1:9" s="143" customFormat="1" ht="11.25" outlineLevel="1">
      <c r="A182" s="166"/>
      <c r="B182" s="167"/>
      <c r="C182" s="126"/>
      <c r="D182" s="164"/>
      <c r="E182" s="164"/>
      <c r="F182" s="411"/>
      <c r="G182" s="114"/>
      <c r="H182" s="114"/>
      <c r="I182" s="126"/>
    </row>
    <row r="183" spans="1:9" s="143" customFormat="1" ht="28.5" customHeight="1" outlineLevel="1">
      <c r="A183" s="166"/>
      <c r="B183" s="167"/>
      <c r="C183" s="126"/>
      <c r="D183" s="164"/>
      <c r="E183" s="164"/>
      <c r="F183" s="411"/>
      <c r="G183" s="114"/>
      <c r="H183" s="114"/>
      <c r="I183" s="126"/>
    </row>
    <row r="184" spans="1:9" s="143" customFormat="1" ht="11.25" outlineLevel="1">
      <c r="A184" s="166"/>
      <c r="B184" s="167"/>
      <c r="C184" s="126"/>
      <c r="D184" s="164"/>
      <c r="E184" s="164"/>
      <c r="F184" s="411"/>
      <c r="G184" s="114"/>
      <c r="H184" s="114"/>
      <c r="I184" s="126"/>
    </row>
    <row r="185" spans="1:9" s="143" customFormat="1" ht="11.25" outlineLevel="1">
      <c r="A185" s="166"/>
      <c r="B185" s="167"/>
      <c r="C185" s="126"/>
      <c r="D185" s="164"/>
      <c r="E185" s="164"/>
      <c r="F185" s="411"/>
      <c r="G185" s="114"/>
      <c r="H185" s="114"/>
      <c r="I185" s="126"/>
    </row>
    <row r="186" spans="1:9" s="143" customFormat="1" ht="11.25">
      <c r="A186" s="166"/>
      <c r="B186" s="167"/>
      <c r="C186" s="126"/>
      <c r="D186" s="164"/>
      <c r="E186" s="164"/>
      <c r="F186" s="411"/>
      <c r="G186" s="114"/>
      <c r="H186" s="114"/>
      <c r="I186" s="126"/>
    </row>
    <row r="187" spans="1:9" s="143" customFormat="1" ht="11.25">
      <c r="A187" s="166"/>
      <c r="B187" s="167"/>
      <c r="C187" s="126"/>
      <c r="D187" s="164"/>
      <c r="E187" s="164"/>
      <c r="F187" s="411"/>
      <c r="G187" s="114"/>
      <c r="H187" s="114"/>
      <c r="I187" s="126"/>
    </row>
    <row r="188" spans="1:9" s="143" customFormat="1" ht="11.25">
      <c r="A188" s="166"/>
      <c r="B188" s="167"/>
      <c r="C188" s="126"/>
      <c r="D188" s="164"/>
      <c r="E188" s="164"/>
      <c r="F188" s="411"/>
      <c r="G188" s="114"/>
      <c r="H188" s="114"/>
      <c r="I188" s="126"/>
    </row>
    <row r="189" spans="1:9" s="143" customFormat="1" ht="11.25">
      <c r="A189" s="166"/>
      <c r="B189" s="167"/>
      <c r="C189" s="126"/>
      <c r="D189" s="164"/>
      <c r="E189" s="164"/>
      <c r="F189" s="411"/>
      <c r="G189" s="114"/>
      <c r="H189" s="114"/>
      <c r="I189" s="126"/>
    </row>
    <row r="190" spans="1:9" s="143" customFormat="1" ht="11.25">
      <c r="A190" s="166"/>
      <c r="B190" s="167"/>
      <c r="C190" s="126"/>
      <c r="D190" s="164"/>
      <c r="E190" s="164"/>
      <c r="F190" s="411"/>
      <c r="G190" s="114"/>
      <c r="H190" s="114"/>
      <c r="I190" s="126"/>
    </row>
    <row r="191" spans="1:9" s="143" customFormat="1" ht="11.25">
      <c r="A191" s="166"/>
      <c r="B191" s="167"/>
      <c r="C191" s="126"/>
      <c r="D191" s="164"/>
      <c r="E191" s="164"/>
      <c r="F191" s="411"/>
      <c r="G191" s="114"/>
      <c r="H191" s="114"/>
      <c r="I191" s="126"/>
    </row>
    <row r="192" spans="1:9" s="143" customFormat="1" ht="11.25">
      <c r="A192" s="166"/>
      <c r="B192" s="167"/>
      <c r="C192" s="126"/>
      <c r="D192" s="164"/>
      <c r="E192" s="164"/>
      <c r="F192" s="411"/>
      <c r="G192" s="114"/>
      <c r="H192" s="114"/>
      <c r="I192" s="126"/>
    </row>
    <row r="193" spans="1:9" s="143" customFormat="1" ht="11.25">
      <c r="A193" s="166"/>
      <c r="B193" s="167"/>
      <c r="C193" s="126"/>
      <c r="D193" s="164"/>
      <c r="E193" s="164"/>
      <c r="F193" s="411"/>
      <c r="G193" s="114"/>
      <c r="H193" s="114"/>
      <c r="I193" s="126"/>
    </row>
    <row r="194" spans="1:9" s="143" customFormat="1" ht="15" customHeight="1" outlineLevel="1">
      <c r="A194" s="166"/>
      <c r="B194" s="167"/>
      <c r="C194" s="126"/>
      <c r="D194" s="164"/>
      <c r="E194" s="164"/>
      <c r="F194" s="411"/>
      <c r="G194" s="114"/>
      <c r="H194" s="114"/>
      <c r="I194" s="126"/>
    </row>
    <row r="195" spans="1:9" s="143" customFormat="1" ht="11.25" outlineLevel="1">
      <c r="A195" s="166"/>
      <c r="B195" s="167"/>
      <c r="C195" s="126"/>
      <c r="D195" s="164"/>
      <c r="E195" s="164"/>
      <c r="F195" s="411"/>
      <c r="G195" s="114"/>
      <c r="H195" s="114"/>
      <c r="I195" s="126"/>
    </row>
    <row r="196" spans="1:9" s="143" customFormat="1" ht="89.25" customHeight="1" outlineLevel="2">
      <c r="A196" s="166"/>
      <c r="B196" s="167"/>
      <c r="C196" s="126"/>
      <c r="D196" s="164"/>
      <c r="E196" s="164"/>
      <c r="F196" s="411"/>
      <c r="G196" s="114"/>
      <c r="H196" s="114"/>
      <c r="I196" s="126"/>
    </row>
    <row r="197" spans="1:9" s="143" customFormat="1" ht="11.25" outlineLevel="2">
      <c r="A197" s="166"/>
      <c r="B197" s="167"/>
      <c r="C197" s="126"/>
      <c r="D197" s="164"/>
      <c r="E197" s="164"/>
      <c r="F197" s="411"/>
      <c r="G197" s="114"/>
      <c r="H197" s="114"/>
      <c r="I197" s="126"/>
    </row>
    <row r="198" spans="1:9" s="143" customFormat="1" ht="11.25" outlineLevel="2">
      <c r="A198" s="166"/>
      <c r="B198" s="167"/>
      <c r="C198" s="126"/>
      <c r="D198" s="164"/>
      <c r="E198" s="164"/>
      <c r="F198" s="411"/>
      <c r="G198" s="114"/>
      <c r="H198" s="114"/>
      <c r="I198" s="126"/>
    </row>
    <row r="199" spans="1:9" s="143" customFormat="1" ht="11.25" outlineLevel="2">
      <c r="A199" s="166"/>
      <c r="B199" s="167"/>
      <c r="C199" s="126"/>
      <c r="D199" s="164"/>
      <c r="E199" s="164"/>
      <c r="F199" s="411"/>
      <c r="G199" s="114"/>
      <c r="H199" s="114"/>
      <c r="I199" s="126"/>
    </row>
    <row r="200" spans="1:9" s="143" customFormat="1" ht="11.25" outlineLevel="2">
      <c r="A200" s="166"/>
      <c r="B200" s="167"/>
      <c r="C200" s="126"/>
      <c r="D200" s="164"/>
      <c r="E200" s="164"/>
      <c r="F200" s="411"/>
      <c r="G200" s="114"/>
      <c r="H200" s="114"/>
      <c r="I200" s="126"/>
    </row>
    <row r="201" spans="1:9" s="143" customFormat="1" ht="11.25" outlineLevel="2">
      <c r="A201" s="166"/>
      <c r="B201" s="167"/>
      <c r="C201" s="126"/>
      <c r="D201" s="164"/>
      <c r="E201" s="164"/>
      <c r="F201" s="411"/>
      <c r="G201" s="114"/>
      <c r="H201" s="114"/>
      <c r="I201" s="126"/>
    </row>
    <row r="202" spans="1:9" s="143" customFormat="1" ht="11.25" outlineLevel="2">
      <c r="A202" s="166"/>
      <c r="B202" s="167"/>
      <c r="C202" s="126"/>
      <c r="D202" s="164"/>
      <c r="E202" s="164"/>
      <c r="F202" s="411"/>
      <c r="G202" s="114"/>
      <c r="H202" s="114"/>
      <c r="I202" s="126"/>
    </row>
    <row r="203" spans="1:9" s="143" customFormat="1" ht="11.25" outlineLevel="2">
      <c r="A203" s="166"/>
      <c r="B203" s="167"/>
      <c r="C203" s="126"/>
      <c r="D203" s="164"/>
      <c r="E203" s="164"/>
      <c r="F203" s="411"/>
      <c r="G203" s="114"/>
      <c r="H203" s="114"/>
      <c r="I203" s="126"/>
    </row>
    <row r="204" spans="1:9" s="143" customFormat="1" ht="11.25" outlineLevel="2">
      <c r="A204" s="166"/>
      <c r="B204" s="167"/>
      <c r="C204" s="126"/>
      <c r="D204" s="164"/>
      <c r="E204" s="164"/>
      <c r="F204" s="411"/>
      <c r="G204" s="114"/>
      <c r="H204" s="114"/>
      <c r="I204" s="126"/>
    </row>
    <row r="205" spans="1:9" s="143" customFormat="1" ht="11.25" outlineLevel="2">
      <c r="A205" s="166"/>
      <c r="B205" s="167"/>
      <c r="C205" s="126"/>
      <c r="D205" s="164"/>
      <c r="E205" s="164"/>
      <c r="F205" s="411"/>
      <c r="G205" s="114"/>
      <c r="H205" s="114"/>
      <c r="I205" s="126"/>
    </row>
    <row r="206" spans="1:9" s="143" customFormat="1" ht="11.25" outlineLevel="2">
      <c r="A206" s="166"/>
      <c r="B206" s="167"/>
      <c r="C206" s="126"/>
      <c r="D206" s="164"/>
      <c r="E206" s="164"/>
      <c r="F206" s="411"/>
      <c r="G206" s="114"/>
      <c r="H206" s="114"/>
      <c r="I206" s="126"/>
    </row>
    <row r="207" spans="1:9" s="143" customFormat="1" ht="11.25" outlineLevel="2">
      <c r="A207" s="166"/>
      <c r="B207" s="167"/>
      <c r="C207" s="126"/>
      <c r="D207" s="164"/>
      <c r="E207" s="164"/>
      <c r="F207" s="411"/>
      <c r="G207" s="114"/>
      <c r="H207" s="114"/>
      <c r="I207" s="126"/>
    </row>
    <row r="208" spans="1:9" s="143" customFormat="1" ht="11.25" outlineLevel="2">
      <c r="A208" s="166"/>
      <c r="B208" s="167"/>
      <c r="C208" s="126"/>
      <c r="D208" s="164"/>
      <c r="E208" s="164"/>
      <c r="F208" s="411"/>
      <c r="G208" s="114"/>
      <c r="H208" s="114"/>
      <c r="I208" s="126"/>
    </row>
    <row r="209" spans="1:9" s="143" customFormat="1" ht="11.25" outlineLevel="2">
      <c r="A209" s="166"/>
      <c r="B209" s="167"/>
      <c r="C209" s="126"/>
      <c r="D209" s="164"/>
      <c r="E209" s="164"/>
      <c r="F209" s="411"/>
      <c r="G209" s="114"/>
      <c r="H209" s="114"/>
      <c r="I209" s="126"/>
    </row>
    <row r="210" spans="1:9" s="143" customFormat="1" ht="11.25" outlineLevel="2">
      <c r="A210" s="166"/>
      <c r="B210" s="167"/>
      <c r="C210" s="126"/>
      <c r="D210" s="164"/>
      <c r="E210" s="164"/>
      <c r="F210" s="411"/>
      <c r="G210" s="114"/>
      <c r="H210" s="114"/>
      <c r="I210" s="126"/>
    </row>
    <row r="211" spans="1:9" s="143" customFormat="1" ht="11.25" outlineLevel="2">
      <c r="A211" s="166"/>
      <c r="B211" s="167"/>
      <c r="C211" s="126"/>
      <c r="D211" s="164"/>
      <c r="E211" s="164"/>
      <c r="F211" s="411"/>
      <c r="G211" s="114"/>
      <c r="H211" s="114"/>
      <c r="I211" s="126"/>
    </row>
    <row r="212" spans="1:9" s="143" customFormat="1" ht="11.25" outlineLevel="2">
      <c r="A212" s="166"/>
      <c r="B212" s="167"/>
      <c r="C212" s="126"/>
      <c r="D212" s="164"/>
      <c r="E212" s="164"/>
      <c r="F212" s="411"/>
      <c r="G212" s="114"/>
      <c r="H212" s="114"/>
      <c r="I212" s="126"/>
    </row>
    <row r="213" spans="1:9" s="143" customFormat="1" ht="11.25" outlineLevel="2">
      <c r="A213" s="166"/>
      <c r="B213" s="167"/>
      <c r="C213" s="126"/>
      <c r="D213" s="164"/>
      <c r="E213" s="164"/>
      <c r="F213" s="411"/>
      <c r="G213" s="114"/>
      <c r="H213" s="114"/>
      <c r="I213" s="126"/>
    </row>
    <row r="214" spans="1:9" s="143" customFormat="1" ht="11.25" outlineLevel="2">
      <c r="A214" s="166"/>
      <c r="B214" s="167"/>
      <c r="C214" s="126"/>
      <c r="D214" s="164"/>
      <c r="E214" s="164"/>
      <c r="F214" s="411"/>
      <c r="G214" s="114"/>
      <c r="H214" s="114"/>
      <c r="I214" s="126"/>
    </row>
    <row r="215" spans="1:9" s="143" customFormat="1" ht="11.25" outlineLevel="2">
      <c r="A215" s="166"/>
      <c r="B215" s="167"/>
      <c r="C215" s="126"/>
      <c r="D215" s="164"/>
      <c r="E215" s="164"/>
      <c r="F215" s="411"/>
      <c r="G215" s="114"/>
      <c r="H215" s="114"/>
      <c r="I215" s="126"/>
    </row>
    <row r="216" spans="1:9" s="143" customFormat="1" ht="11.25" outlineLevel="2">
      <c r="A216" s="166"/>
      <c r="B216" s="167"/>
      <c r="C216" s="126"/>
      <c r="D216" s="164"/>
      <c r="E216" s="164"/>
      <c r="F216" s="411"/>
      <c r="G216" s="114"/>
      <c r="H216" s="114"/>
      <c r="I216" s="126"/>
    </row>
    <row r="217" spans="1:9" s="143" customFormat="1" ht="11.25" outlineLevel="2">
      <c r="A217" s="166"/>
      <c r="B217" s="167"/>
      <c r="C217" s="126"/>
      <c r="D217" s="164"/>
      <c r="E217" s="164"/>
      <c r="F217" s="411"/>
      <c r="G217" s="114"/>
      <c r="H217" s="114"/>
      <c r="I217" s="126"/>
    </row>
    <row r="218" spans="1:9" s="143" customFormat="1" ht="11.25" outlineLevel="2">
      <c r="A218" s="166"/>
      <c r="B218" s="167"/>
      <c r="C218" s="126"/>
      <c r="D218" s="164"/>
      <c r="E218" s="164"/>
      <c r="F218" s="411"/>
      <c r="G218" s="114"/>
      <c r="H218" s="114"/>
      <c r="I218" s="126"/>
    </row>
    <row r="219" spans="1:9" s="143" customFormat="1" ht="11.25" outlineLevel="2">
      <c r="A219" s="166"/>
      <c r="B219" s="167"/>
      <c r="C219" s="126"/>
      <c r="D219" s="164"/>
      <c r="E219" s="164"/>
      <c r="F219" s="411"/>
      <c r="G219" s="114"/>
      <c r="H219" s="114"/>
      <c r="I219" s="126"/>
    </row>
    <row r="220" spans="1:9" s="143" customFormat="1" ht="11.25" outlineLevel="2">
      <c r="A220" s="166"/>
      <c r="B220" s="167"/>
      <c r="C220" s="126"/>
      <c r="D220" s="164"/>
      <c r="E220" s="164"/>
      <c r="F220" s="411"/>
      <c r="G220" s="114"/>
      <c r="H220" s="114"/>
      <c r="I220" s="126"/>
    </row>
    <row r="221" spans="1:9" s="143" customFormat="1" ht="11.25" outlineLevel="2">
      <c r="A221" s="166"/>
      <c r="B221" s="167"/>
      <c r="C221" s="126"/>
      <c r="D221" s="164"/>
      <c r="E221" s="164"/>
      <c r="F221" s="411"/>
      <c r="G221" s="114"/>
      <c r="H221" s="114"/>
      <c r="I221" s="126"/>
    </row>
    <row r="222" spans="1:9" s="143" customFormat="1" ht="89.25" customHeight="1" outlineLevel="2">
      <c r="A222" s="166"/>
      <c r="B222" s="167"/>
      <c r="C222" s="126"/>
      <c r="D222" s="164"/>
      <c r="E222" s="164"/>
      <c r="F222" s="411"/>
      <c r="G222" s="114"/>
      <c r="H222" s="114"/>
      <c r="I222" s="126"/>
    </row>
    <row r="223" spans="1:9" s="143" customFormat="1" ht="11.25" outlineLevel="2">
      <c r="A223" s="166"/>
      <c r="B223" s="167"/>
      <c r="C223" s="126"/>
      <c r="D223" s="164"/>
      <c r="E223" s="164"/>
      <c r="F223" s="411"/>
      <c r="G223" s="114"/>
      <c r="H223" s="114"/>
      <c r="I223" s="126"/>
    </row>
    <row r="224" spans="1:9" s="143" customFormat="1" ht="11.25" outlineLevel="2">
      <c r="A224" s="166"/>
      <c r="B224" s="167"/>
      <c r="C224" s="126"/>
      <c r="D224" s="164"/>
      <c r="E224" s="164"/>
      <c r="F224" s="411"/>
      <c r="G224" s="114"/>
      <c r="H224" s="114"/>
      <c r="I224" s="126"/>
    </row>
    <row r="225" spans="1:9" s="143" customFormat="1" ht="11.25" outlineLevel="2">
      <c r="A225" s="166"/>
      <c r="B225" s="167"/>
      <c r="C225" s="126"/>
      <c r="D225" s="164"/>
      <c r="E225" s="164"/>
      <c r="F225" s="411"/>
      <c r="G225" s="114"/>
      <c r="H225" s="114"/>
      <c r="I225" s="126"/>
    </row>
    <row r="226" spans="1:9" s="143" customFormat="1" ht="11.25" outlineLevel="2">
      <c r="A226" s="166"/>
      <c r="B226" s="167"/>
      <c r="C226" s="126"/>
      <c r="D226" s="164"/>
      <c r="E226" s="164"/>
      <c r="F226" s="411"/>
      <c r="G226" s="114"/>
      <c r="H226" s="114"/>
      <c r="I226" s="126"/>
    </row>
    <row r="227" spans="1:9" s="143" customFormat="1" ht="11.25" outlineLevel="2">
      <c r="A227" s="166"/>
      <c r="B227" s="167"/>
      <c r="C227" s="126"/>
      <c r="D227" s="164"/>
      <c r="E227" s="164"/>
      <c r="F227" s="411"/>
      <c r="G227" s="114"/>
      <c r="H227" s="114"/>
      <c r="I227" s="126"/>
    </row>
    <row r="228" spans="1:9" s="143" customFormat="1" ht="11.25" outlineLevel="2">
      <c r="A228" s="166"/>
      <c r="B228" s="167"/>
      <c r="C228" s="126"/>
      <c r="D228" s="164"/>
      <c r="E228" s="164"/>
      <c r="F228" s="411"/>
      <c r="G228" s="114"/>
      <c r="H228" s="114"/>
      <c r="I228" s="126"/>
    </row>
    <row r="229" spans="1:9" s="143" customFormat="1" ht="11.25" outlineLevel="2">
      <c r="A229" s="166"/>
      <c r="B229" s="167"/>
      <c r="C229" s="126"/>
      <c r="D229" s="164"/>
      <c r="E229" s="164"/>
      <c r="F229" s="411"/>
      <c r="G229" s="114"/>
      <c r="H229" s="114"/>
      <c r="I229" s="126"/>
    </row>
    <row r="230" spans="1:9" s="143" customFormat="1" ht="11.25" outlineLevel="2">
      <c r="A230" s="166"/>
      <c r="B230" s="167"/>
      <c r="C230" s="126"/>
      <c r="D230" s="164"/>
      <c r="E230" s="164"/>
      <c r="F230" s="411"/>
      <c r="G230" s="114"/>
      <c r="H230" s="114"/>
      <c r="I230" s="126"/>
    </row>
    <row r="231" spans="1:9" s="143" customFormat="1" ht="11.25" outlineLevel="2">
      <c r="A231" s="166"/>
      <c r="B231" s="167"/>
      <c r="C231" s="126"/>
      <c r="D231" s="164"/>
      <c r="E231" s="164"/>
      <c r="F231" s="411"/>
      <c r="G231" s="114"/>
      <c r="H231" s="114"/>
      <c r="I231" s="126"/>
    </row>
    <row r="232" spans="1:9" s="143" customFormat="1" ht="11.25" outlineLevel="2">
      <c r="A232" s="166"/>
      <c r="B232" s="167"/>
      <c r="C232" s="126"/>
      <c r="D232" s="164"/>
      <c r="E232" s="164"/>
      <c r="F232" s="411"/>
      <c r="G232" s="114"/>
      <c r="H232" s="114"/>
      <c r="I232" s="126"/>
    </row>
    <row r="233" spans="1:9" s="143" customFormat="1" ht="11.25" outlineLevel="2">
      <c r="A233" s="166"/>
      <c r="B233" s="167"/>
      <c r="C233" s="126"/>
      <c r="D233" s="164"/>
      <c r="E233" s="164"/>
      <c r="F233" s="411"/>
      <c r="G233" s="114"/>
      <c r="H233" s="114"/>
      <c r="I233" s="126"/>
    </row>
    <row r="234" spans="1:9" s="143" customFormat="1" ht="11.25" outlineLevel="2">
      <c r="A234" s="166"/>
      <c r="B234" s="167"/>
      <c r="C234" s="126"/>
      <c r="D234" s="164"/>
      <c r="E234" s="164"/>
      <c r="F234" s="411"/>
      <c r="G234" s="114"/>
      <c r="H234" s="114"/>
      <c r="I234" s="126"/>
    </row>
    <row r="235" spans="1:9" s="143" customFormat="1" ht="11.25" outlineLevel="2">
      <c r="A235" s="166"/>
      <c r="B235" s="167"/>
      <c r="C235" s="126"/>
      <c r="D235" s="164"/>
      <c r="E235" s="164"/>
      <c r="F235" s="411"/>
      <c r="G235" s="114"/>
      <c r="H235" s="114"/>
      <c r="I235" s="126"/>
    </row>
    <row r="236" spans="1:9" s="143" customFormat="1" ht="11.25" outlineLevel="2">
      <c r="A236" s="166"/>
      <c r="B236" s="167"/>
      <c r="C236" s="126"/>
      <c r="D236" s="164"/>
      <c r="E236" s="164"/>
      <c r="F236" s="411"/>
      <c r="G236" s="114"/>
      <c r="H236" s="114"/>
      <c r="I236" s="126"/>
    </row>
    <row r="237" spans="1:9" s="143" customFormat="1" ht="11.25" outlineLevel="2">
      <c r="A237" s="166"/>
      <c r="B237" s="167"/>
      <c r="C237" s="126"/>
      <c r="D237" s="164"/>
      <c r="E237" s="164"/>
      <c r="F237" s="411"/>
      <c r="G237" s="114"/>
      <c r="H237" s="114"/>
      <c r="I237" s="126"/>
    </row>
    <row r="238" spans="1:9" s="143" customFormat="1" ht="11.25" outlineLevel="2">
      <c r="A238" s="166"/>
      <c r="B238" s="167"/>
      <c r="C238" s="126"/>
      <c r="D238" s="164"/>
      <c r="E238" s="164"/>
      <c r="F238" s="411"/>
      <c r="G238" s="114"/>
      <c r="H238" s="114"/>
      <c r="I238" s="126"/>
    </row>
    <row r="239" spans="1:9" s="143" customFormat="1" ht="11.25" outlineLevel="2">
      <c r="A239" s="166"/>
      <c r="B239" s="167"/>
      <c r="C239" s="126"/>
      <c r="D239" s="164"/>
      <c r="E239" s="164"/>
      <c r="F239" s="411"/>
      <c r="G239" s="114"/>
      <c r="H239" s="114"/>
      <c r="I239" s="126"/>
    </row>
    <row r="240" spans="1:9" s="143" customFormat="1" ht="11.25" outlineLevel="2">
      <c r="A240" s="166"/>
      <c r="B240" s="167"/>
      <c r="C240" s="126"/>
      <c r="D240" s="164"/>
      <c r="E240" s="164"/>
      <c r="F240" s="411"/>
      <c r="G240" s="114"/>
      <c r="H240" s="114"/>
      <c r="I240" s="126"/>
    </row>
    <row r="241" spans="1:9" s="143" customFormat="1" ht="11.25" outlineLevel="2">
      <c r="A241" s="166"/>
      <c r="B241" s="167"/>
      <c r="C241" s="126"/>
      <c r="D241" s="164"/>
      <c r="E241" s="164"/>
      <c r="F241" s="411"/>
      <c r="G241" s="114"/>
      <c r="H241" s="114"/>
      <c r="I241" s="126"/>
    </row>
    <row r="242" spans="1:9" s="143" customFormat="1" ht="11.25" outlineLevel="2">
      <c r="A242" s="166"/>
      <c r="B242" s="167"/>
      <c r="C242" s="126"/>
      <c r="D242" s="164"/>
      <c r="E242" s="164"/>
      <c r="F242" s="411"/>
      <c r="G242" s="114"/>
      <c r="H242" s="114"/>
      <c r="I242" s="126"/>
    </row>
    <row r="243" spans="1:9" s="143" customFormat="1" ht="11.25" outlineLevel="2">
      <c r="A243" s="166"/>
      <c r="B243" s="167"/>
      <c r="C243" s="126"/>
      <c r="D243" s="164"/>
      <c r="E243" s="164"/>
      <c r="F243" s="411"/>
      <c r="G243" s="114"/>
      <c r="H243" s="114"/>
      <c r="I243" s="126"/>
    </row>
    <row r="244" spans="1:9" s="143" customFormat="1" ht="11.25" outlineLevel="2">
      <c r="A244" s="166"/>
      <c r="B244" s="167"/>
      <c r="C244" s="126"/>
      <c r="D244" s="164"/>
      <c r="E244" s="164"/>
      <c r="F244" s="411"/>
      <c r="G244" s="114"/>
      <c r="H244" s="114"/>
      <c r="I244" s="126"/>
    </row>
    <row r="245" spans="1:9" s="143" customFormat="1" ht="11.25" outlineLevel="2">
      <c r="A245" s="166"/>
      <c r="B245" s="167"/>
      <c r="C245" s="126"/>
      <c r="D245" s="164"/>
      <c r="E245" s="164"/>
      <c r="F245" s="411"/>
      <c r="G245" s="114"/>
      <c r="H245" s="114"/>
      <c r="I245" s="126"/>
    </row>
    <row r="246" spans="1:9" s="143" customFormat="1" ht="11.25" outlineLevel="2">
      <c r="A246" s="166"/>
      <c r="B246" s="167"/>
      <c r="C246" s="126"/>
      <c r="D246" s="164"/>
      <c r="E246" s="164"/>
      <c r="F246" s="411"/>
      <c r="G246" s="114"/>
      <c r="H246" s="114"/>
      <c r="I246" s="126"/>
    </row>
    <row r="247" spans="1:9" s="143" customFormat="1" ht="11.25" outlineLevel="2">
      <c r="A247" s="166"/>
      <c r="B247" s="167"/>
      <c r="C247" s="126"/>
      <c r="D247" s="164"/>
      <c r="E247" s="164"/>
      <c r="F247" s="411"/>
      <c r="G247" s="114"/>
      <c r="H247" s="114"/>
      <c r="I247" s="126"/>
    </row>
    <row r="248" spans="1:9" s="143" customFormat="1" ht="11.25" outlineLevel="2">
      <c r="A248" s="166"/>
      <c r="B248" s="167"/>
      <c r="C248" s="126"/>
      <c r="D248" s="164"/>
      <c r="E248" s="164"/>
      <c r="F248" s="411"/>
      <c r="G248" s="114"/>
      <c r="H248" s="114"/>
      <c r="I248" s="126"/>
    </row>
    <row r="249" spans="1:9" s="143" customFormat="1" ht="11.25" outlineLevel="2">
      <c r="A249" s="166"/>
      <c r="B249" s="167"/>
      <c r="C249" s="126"/>
      <c r="D249" s="164"/>
      <c r="E249" s="164"/>
      <c r="F249" s="411"/>
      <c r="G249" s="114"/>
      <c r="H249" s="114"/>
      <c r="I249" s="126"/>
    </row>
    <row r="250" spans="1:9" s="143" customFormat="1" ht="11.25" outlineLevel="2">
      <c r="A250" s="166"/>
      <c r="B250" s="167"/>
      <c r="C250" s="126"/>
      <c r="D250" s="164"/>
      <c r="E250" s="164"/>
      <c r="F250" s="411"/>
      <c r="G250" s="114"/>
      <c r="H250" s="114"/>
      <c r="I250" s="126"/>
    </row>
    <row r="251" spans="1:9" s="143" customFormat="1" ht="11.25" outlineLevel="2">
      <c r="A251" s="166"/>
      <c r="B251" s="167"/>
      <c r="C251" s="126"/>
      <c r="D251" s="164"/>
      <c r="E251" s="164"/>
      <c r="F251" s="411"/>
      <c r="G251" s="114"/>
      <c r="H251" s="114"/>
      <c r="I251" s="126"/>
    </row>
    <row r="252" spans="1:9" s="143" customFormat="1" ht="11.25" outlineLevel="2">
      <c r="A252" s="166"/>
      <c r="B252" s="167"/>
      <c r="C252" s="126"/>
      <c r="D252" s="164"/>
      <c r="E252" s="164"/>
      <c r="F252" s="411"/>
      <c r="G252" s="114"/>
      <c r="H252" s="114"/>
      <c r="I252" s="126"/>
    </row>
    <row r="253" spans="1:9" s="143" customFormat="1" ht="11.25" outlineLevel="2">
      <c r="A253" s="166"/>
      <c r="B253" s="167"/>
      <c r="C253" s="126"/>
      <c r="D253" s="164"/>
      <c r="E253" s="164"/>
      <c r="F253" s="411"/>
      <c r="G253" s="114"/>
      <c r="H253" s="114"/>
      <c r="I253" s="126"/>
    </row>
    <row r="254" spans="1:9" s="143" customFormat="1" ht="11.25" outlineLevel="2">
      <c r="A254" s="166"/>
      <c r="B254" s="167"/>
      <c r="C254" s="126"/>
      <c r="D254" s="164"/>
      <c r="E254" s="164"/>
      <c r="F254" s="411"/>
      <c r="G254" s="114"/>
      <c r="H254" s="114"/>
      <c r="I254" s="126"/>
    </row>
    <row r="255" spans="1:9" s="143" customFormat="1" ht="11.25" outlineLevel="2">
      <c r="A255" s="166"/>
      <c r="B255" s="167"/>
      <c r="C255" s="126"/>
      <c r="D255" s="164"/>
      <c r="E255" s="164"/>
      <c r="F255" s="411"/>
      <c r="G255" s="114"/>
      <c r="H255" s="114"/>
      <c r="I255" s="126"/>
    </row>
    <row r="256" spans="1:9" s="143" customFormat="1" ht="11.25" outlineLevel="2">
      <c r="A256" s="166"/>
      <c r="B256" s="167"/>
      <c r="C256" s="126"/>
      <c r="D256" s="164"/>
      <c r="E256" s="164"/>
      <c r="F256" s="411"/>
      <c r="G256" s="114"/>
      <c r="H256" s="114"/>
      <c r="I256" s="126"/>
    </row>
    <row r="257" spans="1:9" s="143" customFormat="1" ht="11.25" outlineLevel="2">
      <c r="A257" s="166"/>
      <c r="B257" s="167"/>
      <c r="C257" s="126"/>
      <c r="D257" s="164"/>
      <c r="E257" s="164"/>
      <c r="F257" s="411"/>
      <c r="G257" s="114"/>
      <c r="H257" s="114"/>
      <c r="I257" s="126"/>
    </row>
    <row r="258" spans="1:9" s="143" customFormat="1" ht="11.25" outlineLevel="2">
      <c r="A258" s="166"/>
      <c r="B258" s="167"/>
      <c r="C258" s="126"/>
      <c r="D258" s="164"/>
      <c r="E258" s="164"/>
      <c r="F258" s="411"/>
      <c r="G258" s="114"/>
      <c r="H258" s="114"/>
      <c r="I258" s="126"/>
    </row>
    <row r="259" spans="1:9" s="143" customFormat="1" ht="11.25" outlineLevel="2">
      <c r="A259" s="166"/>
      <c r="B259" s="167"/>
      <c r="C259" s="126"/>
      <c r="D259" s="164"/>
      <c r="E259" s="164"/>
      <c r="F259" s="411"/>
      <c r="G259" s="114"/>
      <c r="H259" s="114"/>
      <c r="I259" s="126"/>
    </row>
    <row r="260" spans="1:9" s="143" customFormat="1" ht="11.25" outlineLevel="2">
      <c r="A260" s="166"/>
      <c r="B260" s="167"/>
      <c r="C260" s="126"/>
      <c r="D260" s="164"/>
      <c r="E260" s="164"/>
      <c r="F260" s="411"/>
      <c r="G260" s="114"/>
      <c r="H260" s="114"/>
      <c r="I260" s="126"/>
    </row>
    <row r="261" spans="1:9" s="143" customFormat="1" ht="11.25" outlineLevel="2">
      <c r="A261" s="166"/>
      <c r="B261" s="167"/>
      <c r="C261" s="126"/>
      <c r="D261" s="164"/>
      <c r="E261" s="164"/>
      <c r="F261" s="411"/>
      <c r="G261" s="114"/>
      <c r="H261" s="114"/>
      <c r="I261" s="126"/>
    </row>
    <row r="262" spans="1:9" s="143" customFormat="1" ht="11.25" outlineLevel="2">
      <c r="A262" s="166"/>
      <c r="B262" s="167"/>
      <c r="C262" s="126"/>
      <c r="D262" s="164"/>
      <c r="E262" s="164"/>
      <c r="F262" s="411"/>
      <c r="G262" s="114"/>
      <c r="H262" s="114"/>
      <c r="I262" s="126"/>
    </row>
    <row r="263" spans="1:9" s="143" customFormat="1" ht="11.25" outlineLevel="2">
      <c r="A263" s="166"/>
      <c r="B263" s="167"/>
      <c r="C263" s="126"/>
      <c r="D263" s="164"/>
      <c r="E263" s="164"/>
      <c r="F263" s="411"/>
      <c r="G263" s="114"/>
      <c r="H263" s="114"/>
      <c r="I263" s="126"/>
    </row>
    <row r="264" spans="1:9" s="143" customFormat="1" ht="11.25" outlineLevel="2">
      <c r="A264" s="166"/>
      <c r="B264" s="167"/>
      <c r="C264" s="126"/>
      <c r="D264" s="164"/>
      <c r="E264" s="164"/>
      <c r="F264" s="411"/>
      <c r="G264" s="114"/>
      <c r="H264" s="114"/>
      <c r="I264" s="126"/>
    </row>
    <row r="265" spans="1:9" s="143" customFormat="1" ht="11.25" outlineLevel="2">
      <c r="A265" s="166"/>
      <c r="B265" s="167"/>
      <c r="C265" s="126"/>
      <c r="D265" s="164"/>
      <c r="E265" s="164"/>
      <c r="F265" s="411"/>
      <c r="G265" s="114"/>
      <c r="H265" s="114"/>
      <c r="I265" s="126"/>
    </row>
    <row r="266" spans="1:9" s="143" customFormat="1" ht="11.25" outlineLevel="2">
      <c r="A266" s="166"/>
      <c r="B266" s="167"/>
      <c r="C266" s="126"/>
      <c r="D266" s="164"/>
      <c r="E266" s="164"/>
      <c r="F266" s="411"/>
      <c r="G266" s="114"/>
      <c r="H266" s="114"/>
      <c r="I266" s="126"/>
    </row>
    <row r="267" spans="1:9" s="143" customFormat="1" ht="11.25" outlineLevel="2">
      <c r="A267" s="166"/>
      <c r="B267" s="167"/>
      <c r="C267" s="126"/>
      <c r="D267" s="164"/>
      <c r="E267" s="164"/>
      <c r="F267" s="411"/>
      <c r="G267" s="114"/>
      <c r="H267" s="114"/>
      <c r="I267" s="126"/>
    </row>
    <row r="268" spans="1:9" s="143" customFormat="1" ht="11.25" outlineLevel="2">
      <c r="A268" s="166"/>
      <c r="B268" s="167"/>
      <c r="C268" s="126"/>
      <c r="D268" s="164"/>
      <c r="E268" s="164"/>
      <c r="F268" s="411"/>
      <c r="G268" s="114"/>
      <c r="H268" s="114"/>
      <c r="I268" s="126"/>
    </row>
    <row r="269" spans="1:9" s="143" customFormat="1" ht="11.25" outlineLevel="2">
      <c r="A269" s="166"/>
      <c r="B269" s="167"/>
      <c r="C269" s="126"/>
      <c r="D269" s="164"/>
      <c r="E269" s="164"/>
      <c r="F269" s="411"/>
      <c r="G269" s="114"/>
      <c r="H269" s="114"/>
      <c r="I269" s="126"/>
    </row>
    <row r="270" ht="11.25" outlineLevel="2"/>
    <row r="271" ht="11.25" outlineLevel="2"/>
    <row r="272" ht="11.25" outlineLevel="2"/>
    <row r="273" ht="11.25" outlineLevel="2"/>
    <row r="274" ht="11.25" outlineLevel="2"/>
    <row r="275" ht="11.25" outlineLevel="2"/>
    <row r="276" ht="11.25" outlineLevel="2"/>
    <row r="277" ht="11.25" outlineLevel="2"/>
    <row r="278" ht="11.25" outlineLevel="2"/>
    <row r="279" ht="11.25" outlineLevel="2"/>
    <row r="280" ht="11.25" outlineLevel="2"/>
    <row r="281" ht="11.25" outlineLevel="2"/>
    <row r="282" ht="11.25" outlineLevel="2"/>
    <row r="283" ht="11.25" outlineLevel="2"/>
    <row r="284" ht="11.25" outlineLevel="2"/>
    <row r="285" ht="11.25" outlineLevel="2"/>
    <row r="286" ht="11.25" outlineLevel="2"/>
    <row r="287" ht="11.25" outlineLevel="2"/>
    <row r="288" ht="11.25" outlineLevel="2"/>
    <row r="289" ht="11.25" outlineLevel="2"/>
    <row r="290" ht="11.25" outlineLevel="2"/>
    <row r="291" ht="11.25" outlineLevel="2"/>
    <row r="292" ht="11.25" outlineLevel="2"/>
    <row r="293" ht="11.25" outlineLevel="2"/>
    <row r="294" ht="11.25" outlineLevel="2"/>
    <row r="295" ht="11.25" outlineLevel="2"/>
    <row r="296" ht="11.25" outlineLevel="2"/>
    <row r="297" ht="11.25" outlineLevel="2"/>
    <row r="298" ht="11.25" outlineLevel="2"/>
    <row r="299" ht="11.25" outlineLevel="2"/>
    <row r="300" ht="11.25" outlineLevel="2"/>
    <row r="301" ht="11.25" outlineLevel="2"/>
    <row r="302" ht="11.25" outlineLevel="2"/>
    <row r="303" ht="11.25" outlineLevel="2"/>
    <row r="304" ht="11.25" outlineLevel="2"/>
    <row r="305" ht="11.25" outlineLevel="2"/>
    <row r="306" ht="11.25" outlineLevel="2"/>
    <row r="307" ht="11.25" outlineLevel="2"/>
    <row r="308" ht="11.25" outlineLevel="2"/>
    <row r="309" ht="11.25" outlineLevel="2"/>
    <row r="310" ht="11.25" outlineLevel="2"/>
    <row r="311" ht="11.25" outlineLevel="2"/>
    <row r="312" ht="11.25" outlineLevel="2"/>
    <row r="313" ht="11.25" outlineLevel="2"/>
    <row r="314" ht="11.25" outlineLevel="2"/>
    <row r="315" ht="11.25" outlineLevel="2"/>
    <row r="316" ht="11.25" outlineLevel="2"/>
    <row r="317" ht="11.25" outlineLevel="2"/>
    <row r="318" ht="11.25" outlineLevel="2"/>
    <row r="319" ht="11.25" outlineLevel="2"/>
    <row r="320" ht="11.25" outlineLevel="2"/>
    <row r="321" ht="11.25" outlineLevel="2"/>
    <row r="322" ht="11.25" outlineLevel="2"/>
    <row r="323" ht="11.25" outlineLevel="2"/>
    <row r="324" ht="11.25" outlineLevel="2"/>
    <row r="325" ht="11.25" outlineLevel="2"/>
    <row r="326" ht="11.25" outlineLevel="2"/>
    <row r="327" ht="11.25" outlineLevel="2"/>
    <row r="328" ht="11.25" outlineLevel="1"/>
    <row r="330" ht="16.5" customHeight="1" outlineLevel="1"/>
    <row r="331" ht="11.25" outlineLevel="1"/>
    <row r="332" ht="38.25" customHeight="1" outlineLevel="2"/>
    <row r="333" ht="11.25" outlineLevel="2"/>
    <row r="334" ht="11.25" outlineLevel="2"/>
    <row r="335" ht="11.25" outlineLevel="2"/>
    <row r="336" ht="11.25" outlineLevel="2"/>
    <row r="337" ht="11.25" outlineLevel="2"/>
    <row r="338" ht="11.25" outlineLevel="2"/>
    <row r="339" ht="11.25" outlineLevel="2"/>
    <row r="340" ht="11.25" outlineLevel="2"/>
    <row r="341" ht="11.25" outlineLevel="1"/>
    <row r="343" ht="15.75" customHeight="1" outlineLevel="1"/>
    <row r="344" ht="11.25" outlineLevel="1"/>
    <row r="345" ht="11.25" outlineLevel="2"/>
    <row r="346" ht="11.25" outlineLevel="2"/>
    <row r="347" ht="11.25" outlineLevel="2"/>
    <row r="348" ht="11.25" outlineLevel="2"/>
    <row r="349" ht="11.25" outlineLevel="2"/>
    <row r="350" ht="11.25" outlineLevel="2"/>
    <row r="351" ht="11.25" outlineLevel="2"/>
    <row r="352" ht="11.25" outlineLevel="2"/>
    <row r="353" ht="11.25" outlineLevel="2"/>
    <row r="354" ht="11.25" outlineLevel="2"/>
    <row r="355" ht="11.25" outlineLevel="2"/>
    <row r="356" ht="11.25" outlineLevel="2"/>
    <row r="357" ht="11.25" outlineLevel="2"/>
    <row r="358" ht="11.25" outlineLevel="2"/>
    <row r="359" ht="11.25" outlineLevel="2"/>
    <row r="360" ht="11.25" outlineLevel="2"/>
    <row r="361" ht="11.25" outlineLevel="2"/>
    <row r="362" ht="11.25" outlineLevel="2"/>
    <row r="363" ht="11.25" outlineLevel="2"/>
    <row r="364" ht="11.25" outlineLevel="2"/>
    <row r="365" ht="11.25" outlineLevel="2"/>
    <row r="366" ht="11.25" outlineLevel="2"/>
    <row r="367" ht="11.25" outlineLevel="2"/>
    <row r="368" ht="11.25" outlineLevel="2"/>
    <row r="369" ht="11.25" outlineLevel="2"/>
    <row r="370" ht="11.25" outlineLevel="2"/>
    <row r="371" ht="11.25" outlineLevel="2"/>
    <row r="372" ht="11.25" outlineLevel="2"/>
    <row r="373" ht="11.25" outlineLevel="2"/>
    <row r="374" ht="11.25" outlineLevel="2"/>
    <row r="375" ht="11.25" outlineLevel="2"/>
    <row r="376" ht="11.25" outlineLevel="2"/>
    <row r="377" ht="11.25" outlineLevel="2"/>
    <row r="378" ht="11.25" outlineLevel="2"/>
    <row r="379" ht="11.25" outlineLevel="2"/>
    <row r="380" ht="11.25" outlineLevel="2"/>
    <row r="381" ht="38.25" customHeight="1" outlineLevel="2"/>
    <row r="382" ht="11.25" outlineLevel="2"/>
    <row r="383" ht="11.25" outlineLevel="2"/>
    <row r="384" ht="11.25" outlineLevel="2"/>
    <row r="385" ht="11.25" outlineLevel="2"/>
    <row r="386" ht="11.25" outlineLevel="2"/>
    <row r="387" ht="11.25" outlineLevel="2"/>
    <row r="388" ht="11.25" outlineLevel="2"/>
    <row r="389" ht="11.25" outlineLevel="2"/>
    <row r="390" ht="11.25" outlineLevel="2"/>
    <row r="391" ht="11.25" outlineLevel="2"/>
    <row r="392" ht="11.25" outlineLevel="2"/>
    <row r="393" ht="11.25" outlineLevel="2"/>
    <row r="394" ht="11.25" outlineLevel="2"/>
    <row r="395" ht="11.25" outlineLevel="2"/>
    <row r="396" ht="11.25" outlineLevel="2"/>
    <row r="397" ht="11.25" outlineLevel="2"/>
    <row r="398" ht="11.25" outlineLevel="2"/>
    <row r="399" ht="11.25" outlineLevel="2"/>
    <row r="400" ht="11.25" outlineLevel="1"/>
    <row r="401" ht="11.25" collapsed="1"/>
    <row r="402" ht="17.25" customHeight="1" outlineLevel="1"/>
    <row r="403" ht="11.25" outlineLevel="1"/>
    <row r="404" ht="11.25" outlineLevel="2"/>
    <row r="405" ht="11.25" outlineLevel="2"/>
    <row r="406" ht="11.25" outlineLevel="2"/>
    <row r="407" ht="11.25" outlineLevel="2"/>
    <row r="408" ht="11.25" outlineLevel="2"/>
    <row r="409" ht="11.25" outlineLevel="2"/>
    <row r="410" ht="11.25" outlineLevel="2"/>
    <row r="411" ht="11.25" outlineLevel="2"/>
    <row r="412" ht="29.25" customHeight="1" outlineLevel="2"/>
    <row r="413" ht="11.25" outlineLevel="2"/>
    <row r="414" ht="11.25" outlineLevel="2"/>
    <row r="415" ht="11.25" outlineLevel="2"/>
    <row r="416" ht="11.25" outlineLevel="1" collapsed="1"/>
  </sheetData>
  <sheetProtection password="CAF5" sheet="1" formatCells="0" formatColumns="0" formatRows="0"/>
  <mergeCells count="4">
    <mergeCell ref="A35:B35"/>
    <mergeCell ref="A36:B36"/>
    <mergeCell ref="A7:B7"/>
    <mergeCell ref="A58:B58"/>
  </mergeCells>
  <conditionalFormatting sqref="D63:E65536 D58:E61 D1:E45">
    <cfRule type="cellIs" priority="133" dxfId="0" operator="equal" stopIfTrue="1">
      <formula>0</formula>
    </cfRule>
  </conditionalFormatting>
  <conditionalFormatting sqref="G57:H57 F58:H65536 F1:H56">
    <cfRule type="cellIs" priority="134" dxfId="1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4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 outlineLevelRow="2"/>
  <cols>
    <col min="1" max="1" width="8.7109375" style="111" customWidth="1"/>
    <col min="2" max="2" width="30.7109375" style="112" customWidth="1"/>
    <col min="3" max="3" width="6.7109375" style="113" customWidth="1"/>
    <col min="4" max="4" width="10.7109375" style="113" customWidth="1"/>
    <col min="5" max="5" width="1.7109375" style="107" customWidth="1"/>
    <col min="6" max="6" width="11.7109375" style="411" customWidth="1"/>
    <col min="7" max="7" width="1.7109375" style="114" customWidth="1"/>
    <col min="8" max="8" width="15.7109375" style="114" customWidth="1"/>
    <col min="9" max="9" width="0.71875" style="106" customWidth="1"/>
    <col min="10" max="16384" width="9.140625" style="107" customWidth="1"/>
  </cols>
  <sheetData>
    <row r="1" spans="1:8" ht="11.25">
      <c r="A1" s="48"/>
      <c r="B1" s="28"/>
      <c r="C1" s="70"/>
      <c r="D1" s="70"/>
      <c r="E1" s="19"/>
      <c r="F1" s="407"/>
      <c r="G1" s="20"/>
      <c r="H1" s="20"/>
    </row>
    <row r="2" spans="1:8" ht="11.25">
      <c r="A2" s="49" t="s">
        <v>106</v>
      </c>
      <c r="B2" s="28"/>
      <c r="C2" s="70"/>
      <c r="D2" s="70"/>
      <c r="E2" s="19"/>
      <c r="F2" s="407"/>
      <c r="G2" s="20"/>
      <c r="H2" s="20"/>
    </row>
    <row r="3" spans="1:8" ht="12.75" customHeight="1">
      <c r="A3" s="49"/>
      <c r="B3" s="28"/>
      <c r="C3" s="70"/>
      <c r="D3" s="70"/>
      <c r="E3" s="19"/>
      <c r="F3" s="407"/>
      <c r="G3" s="20"/>
      <c r="H3" s="20"/>
    </row>
    <row r="4" spans="1:8" ht="28.5" customHeight="1" thickBot="1">
      <c r="A4" s="49"/>
      <c r="B4" s="28"/>
      <c r="C4" s="70"/>
      <c r="D4" s="70"/>
      <c r="E4" s="19"/>
      <c r="F4" s="407"/>
      <c r="G4" s="20"/>
      <c r="H4" s="20"/>
    </row>
    <row r="5" spans="1:8" ht="23.25" thickBot="1">
      <c r="A5" s="108" t="s">
        <v>31</v>
      </c>
      <c r="B5" s="108" t="s">
        <v>29</v>
      </c>
      <c r="C5" s="109" t="s">
        <v>30</v>
      </c>
      <c r="D5" s="108" t="s">
        <v>86</v>
      </c>
      <c r="E5" s="108"/>
      <c r="F5" s="387" t="s">
        <v>80</v>
      </c>
      <c r="G5" s="108"/>
      <c r="H5" s="108" t="s">
        <v>87</v>
      </c>
    </row>
    <row r="6" spans="1:8" ht="11.25">
      <c r="A6" s="48"/>
      <c r="B6" s="28"/>
      <c r="C6" s="70"/>
      <c r="D6" s="70"/>
      <c r="E6" s="19"/>
      <c r="F6" s="407"/>
      <c r="G6" s="20"/>
      <c r="H6" s="20"/>
    </row>
    <row r="7" spans="1:9" ht="11.25" outlineLevel="1">
      <c r="A7" s="48" t="s">
        <v>48</v>
      </c>
      <c r="B7" s="28" t="s">
        <v>89</v>
      </c>
      <c r="C7" s="70" t="s">
        <v>49</v>
      </c>
      <c r="D7" s="70">
        <v>80</v>
      </c>
      <c r="E7" s="19"/>
      <c r="F7" s="389"/>
      <c r="G7" s="20"/>
      <c r="H7" s="110">
        <f>F7*D7</f>
        <v>0</v>
      </c>
      <c r="I7" s="107"/>
    </row>
    <row r="8" ht="11.25" outlineLevel="1">
      <c r="I8" s="107"/>
    </row>
    <row r="9" spans="1:9" ht="11.25" outlineLevel="2">
      <c r="A9" s="48" t="s">
        <v>46</v>
      </c>
      <c r="B9" s="115" t="s">
        <v>110</v>
      </c>
      <c r="C9" s="70" t="s">
        <v>49</v>
      </c>
      <c r="D9" s="70">
        <v>30</v>
      </c>
      <c r="E9" s="19"/>
      <c r="F9" s="389"/>
      <c r="G9" s="20"/>
      <c r="H9" s="110">
        <f>F9*D9</f>
        <v>0</v>
      </c>
      <c r="I9" s="107"/>
    </row>
    <row r="10" spans="2:9" ht="11.25" outlineLevel="2">
      <c r="B10" s="116"/>
      <c r="F10" s="394"/>
      <c r="H10" s="117"/>
      <c r="I10" s="107"/>
    </row>
    <row r="11" spans="6:9" ht="11.25" outlineLevel="1">
      <c r="F11" s="393"/>
      <c r="G11" s="118"/>
      <c r="H11" s="118"/>
      <c r="I11" s="107"/>
    </row>
    <row r="12" spans="1:9" ht="45">
      <c r="A12" s="48" t="s">
        <v>50</v>
      </c>
      <c r="B12" s="29" t="s">
        <v>769</v>
      </c>
      <c r="C12" s="70" t="s">
        <v>92</v>
      </c>
      <c r="D12" s="72">
        <v>1</v>
      </c>
      <c r="E12" s="40"/>
      <c r="F12" s="389"/>
      <c r="G12" s="41"/>
      <c r="H12" s="110">
        <f>F12*D12</f>
        <v>0</v>
      </c>
      <c r="I12" s="107"/>
    </row>
    <row r="13" spans="4:9" ht="11.25" outlineLevel="1">
      <c r="D13" s="119"/>
      <c r="E13" s="120"/>
      <c r="F13" s="393"/>
      <c r="G13" s="118"/>
      <c r="H13" s="118"/>
      <c r="I13" s="107"/>
    </row>
    <row r="14" spans="1:9" ht="90" outlineLevel="1">
      <c r="A14" s="48" t="s">
        <v>130</v>
      </c>
      <c r="B14" s="29" t="s">
        <v>129</v>
      </c>
      <c r="C14" s="70" t="s">
        <v>92</v>
      </c>
      <c r="D14" s="72">
        <v>1</v>
      </c>
      <c r="E14" s="40"/>
      <c r="F14" s="389"/>
      <c r="G14" s="41"/>
      <c r="H14" s="110">
        <f>F14*D14</f>
        <v>0</v>
      </c>
      <c r="I14" s="118"/>
    </row>
    <row r="15" spans="1:9" ht="11.25" outlineLevel="1">
      <c r="A15" s="121"/>
      <c r="B15" s="122"/>
      <c r="C15" s="119"/>
      <c r="D15" s="119"/>
      <c r="E15" s="120"/>
      <c r="F15" s="393"/>
      <c r="G15" s="118"/>
      <c r="H15" s="118"/>
      <c r="I15" s="107"/>
    </row>
    <row r="16" spans="1:9" ht="56.25" outlineLevel="1">
      <c r="A16" s="56" t="s">
        <v>111</v>
      </c>
      <c r="B16" s="39" t="s">
        <v>128</v>
      </c>
      <c r="C16" s="72" t="s">
        <v>49</v>
      </c>
      <c r="D16" s="72">
        <v>8</v>
      </c>
      <c r="E16" s="41">
        <v>40.5</v>
      </c>
      <c r="F16" s="389"/>
      <c r="G16" s="41"/>
      <c r="H16" s="110">
        <f>F16*D16</f>
        <v>0</v>
      </c>
      <c r="I16" s="107"/>
    </row>
    <row r="17" spans="1:9" ht="12" outlineLevel="2" thickBot="1">
      <c r="A17" s="52"/>
      <c r="B17" s="53"/>
      <c r="C17" s="78"/>
      <c r="D17" s="78"/>
      <c r="E17" s="54"/>
      <c r="F17" s="406"/>
      <c r="G17" s="55"/>
      <c r="H17" s="55"/>
      <c r="I17" s="107"/>
    </row>
    <row r="18" spans="1:9" ht="12" outlineLevel="2" thickBot="1">
      <c r="A18" s="48"/>
      <c r="B18" s="28"/>
      <c r="C18" s="70"/>
      <c r="D18" s="70"/>
      <c r="E18" s="19"/>
      <c r="F18" s="398" t="s">
        <v>14</v>
      </c>
      <c r="G18" s="124"/>
      <c r="H18" s="123">
        <f>SUM(H6:H16)</f>
        <v>0</v>
      </c>
      <c r="I18" s="107"/>
    </row>
    <row r="19" ht="11.25" outlineLevel="2">
      <c r="I19" s="107"/>
    </row>
    <row r="20" ht="11.25" outlineLevel="2">
      <c r="I20" s="107"/>
    </row>
    <row r="21" ht="11.25" outlineLevel="2">
      <c r="I21" s="107"/>
    </row>
    <row r="22" ht="11.25" outlineLevel="2">
      <c r="I22" s="107"/>
    </row>
    <row r="23" ht="11.25" outlineLevel="2">
      <c r="I23" s="107"/>
    </row>
    <row r="24" ht="11.25" outlineLevel="2">
      <c r="I24" s="107"/>
    </row>
    <row r="25" ht="41.25" customHeight="1" outlineLevel="2">
      <c r="I25" s="107"/>
    </row>
    <row r="26" ht="11.25" outlineLevel="2">
      <c r="I26" s="107"/>
    </row>
    <row r="27" ht="11.25" outlineLevel="2">
      <c r="I27" s="107"/>
    </row>
    <row r="28" ht="11.25" outlineLevel="2">
      <c r="I28" s="107"/>
    </row>
    <row r="29" ht="11.25" outlineLevel="2">
      <c r="I29" s="107"/>
    </row>
    <row r="30" ht="11.25" outlineLevel="2">
      <c r="I30" s="107"/>
    </row>
    <row r="31" ht="11.25" outlineLevel="2">
      <c r="I31" s="107"/>
    </row>
    <row r="32" ht="11.25" outlineLevel="2">
      <c r="I32" s="107"/>
    </row>
    <row r="33" ht="11.25" outlineLevel="2">
      <c r="I33" s="107"/>
    </row>
    <row r="34" ht="11.25" outlineLevel="2">
      <c r="I34" s="107"/>
    </row>
    <row r="35" ht="11.25" outlineLevel="2">
      <c r="I35" s="107"/>
    </row>
    <row r="36" ht="11.25" outlineLevel="2">
      <c r="I36" s="107"/>
    </row>
    <row r="37" ht="11.25" outlineLevel="2">
      <c r="I37" s="107"/>
    </row>
    <row r="38" ht="11.25" outlineLevel="2">
      <c r="I38" s="107"/>
    </row>
    <row r="39" ht="11.25" outlineLevel="2">
      <c r="I39" s="107"/>
    </row>
    <row r="40" ht="11.25" outlineLevel="2">
      <c r="I40" s="107"/>
    </row>
    <row r="41" ht="11.25" outlineLevel="2">
      <c r="I41" s="107"/>
    </row>
    <row r="42" ht="11.25" outlineLevel="2">
      <c r="I42" s="107"/>
    </row>
    <row r="43" ht="11.25" outlineLevel="2">
      <c r="I43" s="107"/>
    </row>
    <row r="44" ht="11.25" outlineLevel="2">
      <c r="I44" s="107"/>
    </row>
    <row r="45" ht="11.25" outlineLevel="2">
      <c r="I45" s="107"/>
    </row>
    <row r="46" ht="11.25" outlineLevel="2">
      <c r="I46" s="107"/>
    </row>
    <row r="47" ht="11.25" outlineLevel="2">
      <c r="I47" s="107"/>
    </row>
    <row r="48" ht="11.25" outlineLevel="2">
      <c r="I48" s="107"/>
    </row>
    <row r="49" ht="11.25" outlineLevel="2">
      <c r="I49" s="107"/>
    </row>
    <row r="50" ht="11.25" outlineLevel="1">
      <c r="I50" s="107"/>
    </row>
    <row r="51" ht="11.25">
      <c r="I51" s="107"/>
    </row>
    <row r="52" ht="11.25">
      <c r="I52" s="107"/>
    </row>
    <row r="53" ht="11.25">
      <c r="I53" s="107"/>
    </row>
    <row r="54" ht="11.25">
      <c r="I54" s="107"/>
    </row>
    <row r="55" ht="11.25">
      <c r="I55" s="107"/>
    </row>
    <row r="56" ht="11.25">
      <c r="I56" s="107"/>
    </row>
    <row r="57" ht="11.25">
      <c r="I57" s="107"/>
    </row>
    <row r="58" ht="11.25">
      <c r="I58" s="107"/>
    </row>
    <row r="59" ht="11.25">
      <c r="I59" s="107"/>
    </row>
    <row r="60" ht="11.25">
      <c r="I60" s="107"/>
    </row>
    <row r="61" ht="11.25">
      <c r="I61" s="107"/>
    </row>
    <row r="62" ht="11.25">
      <c r="I62" s="107"/>
    </row>
    <row r="63" ht="11.25">
      <c r="I63" s="107"/>
    </row>
    <row r="64" ht="11.25">
      <c r="I64" s="107"/>
    </row>
    <row r="65" ht="11.25">
      <c r="I65" s="107"/>
    </row>
    <row r="66" ht="11.25">
      <c r="I66" s="107"/>
    </row>
    <row r="67" ht="11.25">
      <c r="I67" s="107"/>
    </row>
    <row r="68" ht="11.25">
      <c r="I68" s="107"/>
    </row>
    <row r="69" ht="11.25">
      <c r="I69" s="107"/>
    </row>
    <row r="70" ht="11.25">
      <c r="I70" s="107"/>
    </row>
    <row r="71" ht="11.25">
      <c r="I71" s="107"/>
    </row>
    <row r="72" ht="11.25">
      <c r="I72" s="107"/>
    </row>
    <row r="73" ht="11.25">
      <c r="I73" s="107"/>
    </row>
    <row r="74" ht="11.25">
      <c r="I74" s="107"/>
    </row>
    <row r="75" ht="11.25">
      <c r="I75" s="107"/>
    </row>
    <row r="76" ht="11.25">
      <c r="I76" s="107"/>
    </row>
    <row r="77" ht="11.25">
      <c r="I77" s="107"/>
    </row>
    <row r="78" ht="11.25">
      <c r="I78" s="107"/>
    </row>
    <row r="79" ht="11.25">
      <c r="I79" s="107"/>
    </row>
    <row r="80" ht="11.25">
      <c r="I80" s="107"/>
    </row>
    <row r="81" ht="11.25">
      <c r="I81" s="107"/>
    </row>
    <row r="82" ht="11.25">
      <c r="I82" s="107"/>
    </row>
    <row r="83" ht="11.25">
      <c r="I83" s="107"/>
    </row>
    <row r="84" ht="11.25">
      <c r="I84" s="107"/>
    </row>
    <row r="85" ht="11.25">
      <c r="I85" s="107"/>
    </row>
    <row r="86" ht="11.25">
      <c r="I86" s="107"/>
    </row>
    <row r="87" ht="11.25">
      <c r="I87" s="107"/>
    </row>
    <row r="88" ht="11.25">
      <c r="I88" s="107"/>
    </row>
    <row r="89" ht="11.25">
      <c r="I89" s="107"/>
    </row>
    <row r="90" ht="11.25">
      <c r="I90" s="107"/>
    </row>
    <row r="91" ht="11.25">
      <c r="I91" s="107"/>
    </row>
    <row r="92" ht="11.25">
      <c r="I92" s="107"/>
    </row>
    <row r="93" ht="11.25">
      <c r="I93" s="107"/>
    </row>
    <row r="94" ht="11.25">
      <c r="I94" s="107"/>
    </row>
    <row r="95" ht="11.25">
      <c r="I95" s="107"/>
    </row>
    <row r="96" ht="11.25">
      <c r="I96" s="107"/>
    </row>
    <row r="97" ht="11.25">
      <c r="I97" s="107"/>
    </row>
    <row r="98" ht="11.25">
      <c r="I98" s="107"/>
    </row>
    <row r="99" ht="11.25">
      <c r="I99" s="107"/>
    </row>
    <row r="100" ht="11.25">
      <c r="I100" s="107"/>
    </row>
    <row r="101" ht="11.25">
      <c r="I101" s="107"/>
    </row>
    <row r="102" ht="11.25">
      <c r="I102" s="107"/>
    </row>
    <row r="103" ht="11.25">
      <c r="I103" s="107"/>
    </row>
    <row r="104" ht="11.25">
      <c r="I104" s="107"/>
    </row>
    <row r="105" ht="11.25">
      <c r="I105" s="107"/>
    </row>
    <row r="106" ht="11.25">
      <c r="I106" s="107"/>
    </row>
    <row r="107" ht="11.25">
      <c r="I107" s="107"/>
    </row>
    <row r="108" ht="11.25">
      <c r="I108" s="107"/>
    </row>
    <row r="109" ht="11.25">
      <c r="I109" s="107"/>
    </row>
    <row r="110" ht="11.25">
      <c r="I110" s="107"/>
    </row>
    <row r="111" ht="11.25">
      <c r="I111" s="107"/>
    </row>
    <row r="112" ht="11.25">
      <c r="I112" s="107"/>
    </row>
    <row r="113" ht="11.25">
      <c r="I113" s="107"/>
    </row>
    <row r="114" ht="11.25">
      <c r="I114" s="107"/>
    </row>
    <row r="115" ht="11.25">
      <c r="I115" s="107"/>
    </row>
    <row r="116" ht="11.25">
      <c r="I116" s="107"/>
    </row>
    <row r="117" ht="11.25">
      <c r="I117" s="107"/>
    </row>
    <row r="118" ht="11.25">
      <c r="I118" s="107"/>
    </row>
    <row r="119" ht="11.25">
      <c r="I119" s="107"/>
    </row>
    <row r="120" ht="11.25">
      <c r="I120" s="107"/>
    </row>
    <row r="121" ht="11.25">
      <c r="I121" s="107"/>
    </row>
    <row r="122" ht="11.25">
      <c r="I122" s="107"/>
    </row>
    <row r="123" ht="11.25">
      <c r="I123" s="107"/>
    </row>
    <row r="124" ht="11.25">
      <c r="I124" s="107"/>
    </row>
    <row r="125" ht="11.25">
      <c r="I125" s="107"/>
    </row>
    <row r="126" ht="11.25">
      <c r="I126" s="107"/>
    </row>
    <row r="127" ht="11.25">
      <c r="I127" s="107"/>
    </row>
    <row r="128" ht="11.25">
      <c r="I128" s="107"/>
    </row>
    <row r="129" ht="11.25">
      <c r="I129" s="107"/>
    </row>
    <row r="130" ht="11.25">
      <c r="I130" s="107"/>
    </row>
    <row r="131" ht="11.25">
      <c r="I131" s="107"/>
    </row>
    <row r="132" ht="11.25">
      <c r="I132" s="107"/>
    </row>
    <row r="133" ht="11.25">
      <c r="I133" s="107"/>
    </row>
    <row r="134" ht="11.25">
      <c r="I134" s="107"/>
    </row>
    <row r="135" ht="11.25">
      <c r="I135" s="107"/>
    </row>
    <row r="136" ht="11.25">
      <c r="I136" s="107"/>
    </row>
    <row r="137" ht="11.25">
      <c r="I137" s="107"/>
    </row>
    <row r="138" ht="11.25">
      <c r="I138" s="107"/>
    </row>
    <row r="139" ht="11.25">
      <c r="I139" s="107"/>
    </row>
    <row r="140" ht="11.25">
      <c r="I140" s="107"/>
    </row>
    <row r="141" ht="11.25">
      <c r="I141" s="107"/>
    </row>
    <row r="142" ht="11.25">
      <c r="I142" s="107"/>
    </row>
    <row r="143" ht="11.25">
      <c r="I143" s="107"/>
    </row>
    <row r="144" ht="11.25">
      <c r="I144" s="107"/>
    </row>
    <row r="145" ht="11.25">
      <c r="I145" s="107"/>
    </row>
    <row r="146" ht="11.25">
      <c r="I146" s="107"/>
    </row>
    <row r="147" ht="11.25">
      <c r="I147" s="107"/>
    </row>
    <row r="148" ht="11.25">
      <c r="I148" s="107"/>
    </row>
    <row r="149" ht="11.25">
      <c r="I149" s="107"/>
    </row>
    <row r="150" ht="11.25">
      <c r="I150" s="107"/>
    </row>
    <row r="151" ht="11.25">
      <c r="I151" s="107"/>
    </row>
    <row r="152" ht="11.25">
      <c r="I152" s="107"/>
    </row>
    <row r="153" ht="11.25">
      <c r="I153" s="107"/>
    </row>
    <row r="154" ht="11.25">
      <c r="I154" s="107"/>
    </row>
    <row r="155" ht="11.25">
      <c r="I155" s="107"/>
    </row>
    <row r="156" ht="11.25">
      <c r="I156" s="107"/>
    </row>
    <row r="157" ht="38.25" customHeight="1">
      <c r="I157" s="107"/>
    </row>
    <row r="158" ht="11.25">
      <c r="I158" s="107"/>
    </row>
    <row r="159" ht="11.25">
      <c r="I159" s="107"/>
    </row>
    <row r="160" ht="11.25">
      <c r="I160" s="107"/>
    </row>
    <row r="161" ht="37.5" customHeight="1">
      <c r="I161" s="107"/>
    </row>
    <row r="162" ht="11.25">
      <c r="I162" s="107"/>
    </row>
    <row r="163" ht="11.25">
      <c r="I163" s="107"/>
    </row>
    <row r="164" ht="11.25">
      <c r="I164" s="107"/>
    </row>
    <row r="165" ht="11.25">
      <c r="I165" s="107"/>
    </row>
    <row r="166" ht="11.25">
      <c r="I166" s="107"/>
    </row>
    <row r="167" ht="11.25">
      <c r="I167" s="107"/>
    </row>
    <row r="168" ht="11.25">
      <c r="I168" s="107"/>
    </row>
    <row r="169" ht="11.25">
      <c r="I169" s="107"/>
    </row>
    <row r="170" ht="11.25">
      <c r="I170" s="107"/>
    </row>
    <row r="171" ht="11.25">
      <c r="I171" s="107"/>
    </row>
    <row r="172" ht="11.25">
      <c r="I172" s="107"/>
    </row>
    <row r="173" ht="11.25">
      <c r="I173" s="107"/>
    </row>
    <row r="174" ht="11.25">
      <c r="I174" s="107"/>
    </row>
    <row r="175" ht="11.25">
      <c r="I175" s="107"/>
    </row>
    <row r="176" ht="11.25">
      <c r="I176" s="107"/>
    </row>
    <row r="177" ht="11.25">
      <c r="I177" s="107"/>
    </row>
    <row r="178" ht="11.25">
      <c r="I178" s="107"/>
    </row>
    <row r="179" ht="11.25">
      <c r="I179" s="107"/>
    </row>
    <row r="180" ht="11.25">
      <c r="I180" s="107"/>
    </row>
    <row r="181" ht="11.25">
      <c r="I181" s="107"/>
    </row>
    <row r="182" ht="11.25">
      <c r="I182" s="107"/>
    </row>
    <row r="183" ht="11.25">
      <c r="I183" s="107"/>
    </row>
    <row r="184" ht="11.25">
      <c r="I184" s="107"/>
    </row>
    <row r="185" ht="11.25">
      <c r="I185" s="107"/>
    </row>
    <row r="186" ht="11.25">
      <c r="I186" s="107"/>
    </row>
    <row r="187" ht="11.25">
      <c r="I187" s="107"/>
    </row>
    <row r="188" ht="11.25">
      <c r="I188" s="107"/>
    </row>
    <row r="189" ht="11.25">
      <c r="I189" s="107"/>
    </row>
    <row r="190" ht="11.25">
      <c r="I190" s="107"/>
    </row>
    <row r="191" ht="11.25">
      <c r="I191" s="107"/>
    </row>
    <row r="192" ht="11.25">
      <c r="I192" s="107"/>
    </row>
    <row r="193" ht="11.25">
      <c r="I193" s="107"/>
    </row>
    <row r="194" ht="11.25">
      <c r="I194" s="107"/>
    </row>
    <row r="195" ht="11.25">
      <c r="I195" s="107"/>
    </row>
    <row r="196" ht="11.25">
      <c r="I196" s="107"/>
    </row>
    <row r="197" ht="11.25">
      <c r="I197" s="107"/>
    </row>
    <row r="198" ht="11.25">
      <c r="I198" s="107"/>
    </row>
    <row r="199" ht="11.25">
      <c r="I199" s="107"/>
    </row>
    <row r="200" ht="11.25">
      <c r="I200" s="107"/>
    </row>
    <row r="201" ht="11.25">
      <c r="I201" s="107"/>
    </row>
    <row r="202" ht="11.25">
      <c r="I202" s="107"/>
    </row>
    <row r="203" ht="11.25">
      <c r="I203" s="107"/>
    </row>
    <row r="204" ht="11.25">
      <c r="I204" s="107"/>
    </row>
    <row r="205" ht="11.25">
      <c r="I205" s="107"/>
    </row>
    <row r="206" ht="11.25">
      <c r="I206" s="107"/>
    </row>
    <row r="207" ht="11.25">
      <c r="I207" s="107"/>
    </row>
    <row r="208" ht="11.25">
      <c r="I208" s="107"/>
    </row>
    <row r="209" ht="11.25">
      <c r="I209" s="107"/>
    </row>
    <row r="210" ht="11.25">
      <c r="I210" s="107"/>
    </row>
    <row r="211" ht="11.25">
      <c r="I211" s="107"/>
    </row>
    <row r="212" ht="11.25">
      <c r="I212" s="107"/>
    </row>
    <row r="213" ht="11.25">
      <c r="I213" s="107"/>
    </row>
    <row r="214" ht="11.25">
      <c r="I214" s="107"/>
    </row>
    <row r="215" ht="11.25">
      <c r="I215" s="107"/>
    </row>
    <row r="216" ht="11.25">
      <c r="I216" s="107"/>
    </row>
    <row r="217" ht="11.25">
      <c r="I217" s="107"/>
    </row>
    <row r="218" ht="11.25">
      <c r="I218" s="107"/>
    </row>
    <row r="219" ht="11.25">
      <c r="I219" s="107"/>
    </row>
    <row r="220" ht="11.25">
      <c r="I220" s="107"/>
    </row>
    <row r="221" ht="11.25">
      <c r="I221" s="107"/>
    </row>
    <row r="222" ht="11.25">
      <c r="I222" s="107"/>
    </row>
    <row r="223" ht="11.25">
      <c r="I223" s="107"/>
    </row>
    <row r="224" ht="11.25">
      <c r="I224" s="107"/>
    </row>
    <row r="225" ht="11.25">
      <c r="I225" s="107"/>
    </row>
    <row r="226" ht="11.25">
      <c r="I226" s="107"/>
    </row>
    <row r="227" ht="11.25">
      <c r="I227" s="107"/>
    </row>
    <row r="228" ht="11.25">
      <c r="I228" s="107"/>
    </row>
    <row r="229" ht="11.25">
      <c r="I229" s="107"/>
    </row>
    <row r="230" ht="11.25">
      <c r="I230" s="107"/>
    </row>
    <row r="231" ht="11.25">
      <c r="I231" s="107"/>
    </row>
    <row r="232" ht="11.25">
      <c r="I232" s="107"/>
    </row>
    <row r="233" ht="11.25">
      <c r="I233" s="107"/>
    </row>
    <row r="234" ht="11.25">
      <c r="I234" s="107"/>
    </row>
    <row r="235" ht="11.25">
      <c r="I235" s="107"/>
    </row>
    <row r="236" ht="11.25">
      <c r="I236" s="107"/>
    </row>
    <row r="237" ht="11.25">
      <c r="I237" s="107"/>
    </row>
    <row r="238" ht="11.25">
      <c r="I238" s="107"/>
    </row>
    <row r="239" ht="11.25">
      <c r="I239" s="107"/>
    </row>
    <row r="240" ht="11.25">
      <c r="I240" s="107"/>
    </row>
    <row r="241" ht="11.25">
      <c r="I241" s="107"/>
    </row>
    <row r="242" ht="11.25">
      <c r="I242" s="107"/>
    </row>
    <row r="243" ht="11.25">
      <c r="I243" s="107"/>
    </row>
    <row r="244" ht="11.25">
      <c r="I244" s="107"/>
    </row>
    <row r="245" ht="11.25">
      <c r="I245" s="107"/>
    </row>
    <row r="246" ht="11.25">
      <c r="I246" s="107"/>
    </row>
    <row r="247" ht="11.25">
      <c r="I247" s="107"/>
    </row>
    <row r="248" ht="11.25">
      <c r="I248" s="107"/>
    </row>
    <row r="249" ht="11.25">
      <c r="I249" s="107"/>
    </row>
    <row r="250" ht="11.25">
      <c r="I250" s="107"/>
    </row>
    <row r="251" ht="11.25">
      <c r="I251" s="107"/>
    </row>
    <row r="252" ht="11.25">
      <c r="I252" s="107"/>
    </row>
    <row r="253" ht="11.25">
      <c r="I253" s="107"/>
    </row>
    <row r="254" ht="11.25">
      <c r="I254" s="107"/>
    </row>
    <row r="255" ht="11.25">
      <c r="I255" s="107"/>
    </row>
    <row r="256" ht="11.25">
      <c r="I256" s="107"/>
    </row>
    <row r="257" ht="11.25">
      <c r="I257" s="107"/>
    </row>
    <row r="258" ht="11.25">
      <c r="I258" s="107"/>
    </row>
    <row r="259" ht="11.25">
      <c r="I259" s="107"/>
    </row>
    <row r="260" ht="11.25">
      <c r="I260" s="107"/>
    </row>
    <row r="261" ht="11.25">
      <c r="I261" s="107"/>
    </row>
    <row r="262" ht="11.25">
      <c r="I262" s="107"/>
    </row>
    <row r="263" ht="11.25">
      <c r="I263" s="107"/>
    </row>
    <row r="264" ht="11.25">
      <c r="I264" s="107"/>
    </row>
    <row r="265" ht="11.25">
      <c r="I265" s="107"/>
    </row>
    <row r="266" ht="11.25">
      <c r="I266" s="107"/>
    </row>
    <row r="267" ht="11.25">
      <c r="I267" s="107"/>
    </row>
    <row r="268" ht="11.25">
      <c r="I268" s="107"/>
    </row>
    <row r="269" ht="11.25">
      <c r="I269" s="107"/>
    </row>
    <row r="270" ht="11.25">
      <c r="I270" s="107"/>
    </row>
    <row r="271" ht="11.25">
      <c r="I271" s="107"/>
    </row>
    <row r="272" ht="11.25">
      <c r="I272" s="107"/>
    </row>
    <row r="273" ht="11.25">
      <c r="I273" s="107"/>
    </row>
    <row r="274" ht="11.25">
      <c r="I274" s="107"/>
    </row>
    <row r="275" ht="11.25">
      <c r="I275" s="107"/>
    </row>
    <row r="276" ht="11.25">
      <c r="I276" s="107"/>
    </row>
    <row r="277" ht="11.25">
      <c r="I277" s="107"/>
    </row>
    <row r="278" ht="11.25">
      <c r="I278" s="107"/>
    </row>
    <row r="279" ht="11.25">
      <c r="I279" s="107"/>
    </row>
    <row r="280" ht="11.25">
      <c r="I280" s="107"/>
    </row>
    <row r="281" ht="11.25">
      <c r="I281" s="107"/>
    </row>
    <row r="282" ht="11.25">
      <c r="I282" s="107"/>
    </row>
    <row r="283" ht="11.25">
      <c r="I283" s="107"/>
    </row>
    <row r="284" ht="11.25">
      <c r="I284" s="107"/>
    </row>
    <row r="285" ht="11.25">
      <c r="I285" s="107"/>
    </row>
    <row r="286" ht="11.25">
      <c r="I286" s="107"/>
    </row>
    <row r="287" ht="11.25">
      <c r="I287" s="107"/>
    </row>
    <row r="288" ht="11.25">
      <c r="I288" s="107"/>
    </row>
    <row r="289" ht="11.25">
      <c r="I289" s="107"/>
    </row>
    <row r="290" ht="11.25">
      <c r="I290" s="107"/>
    </row>
    <row r="291" ht="11.25">
      <c r="I291" s="107"/>
    </row>
    <row r="292" ht="11.25">
      <c r="I292" s="107"/>
    </row>
    <row r="293" ht="11.25">
      <c r="I293" s="107"/>
    </row>
    <row r="294" ht="11.25">
      <c r="I294" s="107"/>
    </row>
    <row r="295" ht="11.25">
      <c r="I295" s="107"/>
    </row>
    <row r="296" ht="11.25">
      <c r="I296" s="107"/>
    </row>
    <row r="297" ht="11.25">
      <c r="I297" s="107"/>
    </row>
    <row r="298" ht="11.25">
      <c r="I298" s="107"/>
    </row>
    <row r="299" ht="11.25">
      <c r="I299" s="107"/>
    </row>
    <row r="300" ht="11.25">
      <c r="I300" s="107"/>
    </row>
    <row r="301" ht="11.25">
      <c r="I301" s="107"/>
    </row>
    <row r="302" ht="11.25">
      <c r="I302" s="107"/>
    </row>
    <row r="303" ht="11.25">
      <c r="I303" s="107"/>
    </row>
    <row r="304" ht="11.25">
      <c r="I304" s="107"/>
    </row>
    <row r="305" ht="11.25">
      <c r="I305" s="107"/>
    </row>
    <row r="306" ht="11.25">
      <c r="I306" s="107"/>
    </row>
    <row r="307" ht="11.25">
      <c r="I307" s="107"/>
    </row>
    <row r="308" ht="11.25">
      <c r="I308" s="107"/>
    </row>
    <row r="309" ht="11.25">
      <c r="I309" s="107"/>
    </row>
    <row r="310" ht="11.25">
      <c r="I310" s="107"/>
    </row>
    <row r="311" ht="11.25">
      <c r="I311" s="107"/>
    </row>
    <row r="312" ht="11.25">
      <c r="I312" s="107"/>
    </row>
    <row r="313" ht="11.25">
      <c r="I313" s="107"/>
    </row>
    <row r="314" ht="11.25">
      <c r="I314" s="107"/>
    </row>
    <row r="315" ht="11.25">
      <c r="I315" s="107"/>
    </row>
    <row r="316" ht="11.25">
      <c r="I316" s="107"/>
    </row>
    <row r="317" ht="11.25">
      <c r="I317" s="107"/>
    </row>
    <row r="318" ht="11.25">
      <c r="I318" s="107"/>
    </row>
    <row r="319" ht="11.25">
      <c r="I319" s="107"/>
    </row>
    <row r="320" ht="11.25">
      <c r="I320" s="107"/>
    </row>
    <row r="321" ht="11.25">
      <c r="I321" s="107"/>
    </row>
    <row r="322" ht="11.25">
      <c r="I322" s="107"/>
    </row>
    <row r="323" ht="11.25">
      <c r="I323" s="107"/>
    </row>
    <row r="324" ht="11.25">
      <c r="I324" s="107"/>
    </row>
    <row r="325" ht="11.25">
      <c r="I325" s="107"/>
    </row>
    <row r="326" ht="11.25">
      <c r="I326" s="107"/>
    </row>
    <row r="327" ht="11.25">
      <c r="I327" s="107"/>
    </row>
    <row r="328" ht="11.25">
      <c r="I328" s="107"/>
    </row>
    <row r="329" ht="11.25">
      <c r="I329" s="107"/>
    </row>
    <row r="330" ht="11.25">
      <c r="I330" s="107"/>
    </row>
    <row r="331" ht="11.25">
      <c r="I331" s="107"/>
    </row>
    <row r="332" ht="11.25">
      <c r="I332" s="107"/>
    </row>
    <row r="333" ht="11.25">
      <c r="I333" s="107"/>
    </row>
    <row r="334" ht="11.25">
      <c r="I334" s="107"/>
    </row>
    <row r="335" ht="11.25">
      <c r="I335" s="107"/>
    </row>
    <row r="336" ht="11.25">
      <c r="I336" s="107"/>
    </row>
    <row r="337" ht="11.25">
      <c r="I337" s="107"/>
    </row>
    <row r="338" ht="11.25">
      <c r="I338" s="107"/>
    </row>
    <row r="339" ht="11.25">
      <c r="I339" s="107"/>
    </row>
    <row r="340" ht="11.25">
      <c r="I340" s="107"/>
    </row>
    <row r="341" ht="11.25">
      <c r="I341" s="107"/>
    </row>
    <row r="342" ht="11.25">
      <c r="I342" s="107"/>
    </row>
    <row r="343" ht="11.25">
      <c r="I343" s="107"/>
    </row>
    <row r="344" ht="11.25">
      <c r="I344" s="107"/>
    </row>
    <row r="345" ht="11.25">
      <c r="I345" s="107"/>
    </row>
    <row r="346" ht="11.25">
      <c r="I346" s="107"/>
    </row>
    <row r="347" ht="11.25">
      <c r="I347" s="107"/>
    </row>
    <row r="348" ht="11.25">
      <c r="I348" s="107"/>
    </row>
    <row r="349" ht="11.25">
      <c r="I349" s="107"/>
    </row>
    <row r="350" ht="11.25">
      <c r="I350" s="107"/>
    </row>
    <row r="351" ht="11.25">
      <c r="I351" s="107"/>
    </row>
    <row r="352" ht="11.25">
      <c r="I352" s="107"/>
    </row>
    <row r="353" ht="11.25">
      <c r="I353" s="107"/>
    </row>
    <row r="354" ht="11.25">
      <c r="I354" s="107"/>
    </row>
    <row r="355" ht="11.25">
      <c r="I355" s="107"/>
    </row>
    <row r="356" ht="11.25">
      <c r="I356" s="107"/>
    </row>
    <row r="357" ht="11.25">
      <c r="I357" s="107"/>
    </row>
    <row r="358" ht="11.25">
      <c r="I358" s="107"/>
    </row>
    <row r="359" ht="11.25">
      <c r="I359" s="107"/>
    </row>
    <row r="360" ht="11.25">
      <c r="I360" s="107"/>
    </row>
    <row r="361" ht="11.25">
      <c r="I361" s="107"/>
    </row>
    <row r="362" ht="11.25">
      <c r="I362" s="107"/>
    </row>
    <row r="363" ht="11.25">
      <c r="I363" s="107"/>
    </row>
    <row r="364" ht="11.25">
      <c r="I364" s="107"/>
    </row>
    <row r="365" ht="11.25">
      <c r="I365" s="107"/>
    </row>
    <row r="366" ht="11.25">
      <c r="I366" s="107"/>
    </row>
    <row r="367" ht="11.25">
      <c r="I367" s="107"/>
    </row>
    <row r="368" ht="11.25">
      <c r="I368" s="107"/>
    </row>
    <row r="369" ht="11.25">
      <c r="I369" s="107"/>
    </row>
    <row r="370" ht="11.25">
      <c r="I370" s="107"/>
    </row>
    <row r="371" ht="11.25">
      <c r="I371" s="107"/>
    </row>
    <row r="372" ht="11.25">
      <c r="I372" s="107"/>
    </row>
    <row r="373" ht="11.25">
      <c r="I373" s="107"/>
    </row>
    <row r="374" ht="11.25">
      <c r="I374" s="107"/>
    </row>
  </sheetData>
  <sheetProtection password="CAF5" sheet="1" formatCells="0" formatColumns="0" formatRows="0"/>
  <conditionalFormatting sqref="F15:H65536 F14:I14 F1:H13">
    <cfRule type="cellIs" priority="17" dxfId="1" operator="equal" stopIfTrue="1">
      <formula>0</formula>
    </cfRule>
  </conditionalFormatting>
  <conditionalFormatting sqref="D1:D65536">
    <cfRule type="cellIs" priority="18" dxfId="0" operator="equal" stopIfTrue="1">
      <formula>0</formula>
    </cfRule>
  </conditionalFormatting>
  <printOptions/>
  <pageMargins left="0.8267716535433072" right="0.3937007874015748" top="0.5905511811023623" bottom="0.7874015748031497" header="0.31496062992125984" footer="0.3937007874015748"/>
  <pageSetup fitToHeight="0" fitToWidth="1" horizontalDpi="600" verticalDpi="600" orientation="portrait" paperSize="9" r:id="rId1"/>
  <headerFooter alignWithMargins="0">
    <oddHeader>&amp;C&amp;A</oddHeader>
    <oddFooter>&amp;CStran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5" width="9.140625" style="97" customWidth="1"/>
    <col min="6" max="6" width="17.7109375" style="97" customWidth="1"/>
    <col min="7" max="7" width="4.8515625" style="97" customWidth="1"/>
    <col min="8" max="16384" width="9.140625" style="97" customWidth="1"/>
  </cols>
  <sheetData>
    <row r="2" spans="1:7" ht="54" customHeight="1">
      <c r="A2" s="95" t="s">
        <v>94</v>
      </c>
      <c r="B2" s="449" t="s">
        <v>290</v>
      </c>
      <c r="C2" s="449"/>
      <c r="D2" s="449"/>
      <c r="E2" s="449"/>
      <c r="F2" s="449"/>
      <c r="G2" s="96"/>
    </row>
    <row r="3" ht="12.75">
      <c r="A3" s="98" t="s">
        <v>291</v>
      </c>
    </row>
    <row r="4" spans="1:2" ht="12.75">
      <c r="A4" s="98"/>
      <c r="B4" s="99"/>
    </row>
    <row r="5" ht="12.75">
      <c r="A5" s="97" t="s">
        <v>292</v>
      </c>
    </row>
    <row r="6" ht="12.75">
      <c r="A6" s="97" t="s">
        <v>293</v>
      </c>
    </row>
    <row r="7" ht="12.75">
      <c r="A7" s="97" t="s">
        <v>294</v>
      </c>
    </row>
    <row r="10" spans="3:4" ht="12.75">
      <c r="C10" s="99" t="s">
        <v>295</v>
      </c>
      <c r="D10" s="99"/>
    </row>
    <row r="14" spans="1:7" ht="12.75">
      <c r="A14" s="97" t="s">
        <v>95</v>
      </c>
      <c r="B14" s="97" t="s">
        <v>96</v>
      </c>
      <c r="F14" s="100">
        <f>'ELEK. PREDDELA'!F27</f>
        <v>0</v>
      </c>
      <c r="G14" s="100"/>
    </row>
    <row r="15" spans="6:7" ht="12.75">
      <c r="F15" s="100"/>
      <c r="G15" s="100"/>
    </row>
    <row r="16" spans="1:7" ht="12.75">
      <c r="A16" s="97" t="s">
        <v>97</v>
      </c>
      <c r="B16" s="97" t="s">
        <v>98</v>
      </c>
      <c r="F16" s="100">
        <f>'ELEK. ZEMELJSKA DELA'!F126</f>
        <v>0</v>
      </c>
      <c r="G16" s="100"/>
    </row>
    <row r="17" spans="6:7" ht="12.75">
      <c r="F17" s="100"/>
      <c r="G17" s="100"/>
    </row>
    <row r="18" spans="1:7" ht="12.75">
      <c r="A18" s="97" t="s">
        <v>100</v>
      </c>
      <c r="B18" s="97" t="s">
        <v>296</v>
      </c>
      <c r="F18" s="100">
        <f>'ELEK. KABELJSKA KANALIZACIJA'!F265</f>
        <v>0</v>
      </c>
      <c r="G18" s="100"/>
    </row>
    <row r="19" spans="6:7" ht="12.75">
      <c r="F19" s="100"/>
      <c r="G19" s="100"/>
    </row>
    <row r="20" spans="1:7" ht="12.75">
      <c r="A20" s="97" t="s">
        <v>107</v>
      </c>
      <c r="B20" s="97" t="s">
        <v>66</v>
      </c>
      <c r="F20" s="100">
        <f>'ELEK. GRAD_OBRT. DELA'!F71</f>
        <v>0</v>
      </c>
      <c r="G20" s="100"/>
    </row>
    <row r="21" spans="6:7" ht="12.75">
      <c r="F21" s="100"/>
      <c r="G21" s="100"/>
    </row>
    <row r="22" spans="1:7" ht="12.75">
      <c r="A22" s="97" t="s">
        <v>102</v>
      </c>
      <c r="B22" s="101" t="s">
        <v>104</v>
      </c>
      <c r="C22" s="101"/>
      <c r="D22" s="101"/>
      <c r="E22" s="101"/>
      <c r="F22" s="102">
        <f>'ELEK TUJE STORITVE'!F67</f>
        <v>0</v>
      </c>
      <c r="G22" s="103"/>
    </row>
    <row r="23" spans="6:7" ht="12.75">
      <c r="F23" s="104"/>
      <c r="G23" s="104"/>
    </row>
    <row r="24" spans="3:7" ht="12.75">
      <c r="C24" s="99" t="s">
        <v>87</v>
      </c>
      <c r="D24" s="99"/>
      <c r="E24" s="99"/>
      <c r="F24" s="105">
        <f>SUM(F14:F22)</f>
        <v>0</v>
      </c>
      <c r="G24" s="105"/>
    </row>
    <row r="25" spans="6:7" ht="12.75">
      <c r="F25" s="100"/>
      <c r="G25" s="100"/>
    </row>
  </sheetData>
  <sheetProtection password="CAF5" sheet="1" formatCells="0" formatColumns="0" formatRows="0"/>
  <mergeCells count="1">
    <mergeCell ref="B2:F2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>&amp;C&amp;A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Radakovič</dc:creator>
  <cp:keywords/>
  <dc:description/>
  <cp:lastModifiedBy>Vilma Zupančič</cp:lastModifiedBy>
  <cp:lastPrinted>2018-03-05T13:26:36Z</cp:lastPrinted>
  <dcterms:created xsi:type="dcterms:W3CDTF">2001-05-23T16:47:47Z</dcterms:created>
  <dcterms:modified xsi:type="dcterms:W3CDTF">2018-04-12T12:35:41Z</dcterms:modified>
  <cp:category/>
  <cp:version/>
  <cp:contentType/>
  <cp:contentStatus/>
</cp:coreProperties>
</file>