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/>
  <mc:AlternateContent xmlns:mc="http://schemas.openxmlformats.org/markup-compatibility/2006">
    <mc:Choice Requires="x15">
      <x15ac:absPath xmlns:x15ac="http://schemas.microsoft.com/office/spreadsheetml/2010/11/ac" url="C:\Users\vilma.zupancic\OneDrive - Obcina Brezice\SLUZBA\JAVNA NAROČILA\NMV\OKIGJS\Komunalno opremljanje Trnje\Popisi del\"/>
    </mc:Choice>
  </mc:AlternateContent>
  <xr:revisionPtr revIDLastSave="7" documentId="11_3464C81F3D857429EFF2EFD80B25AA78CBDB461F" xr6:coauthVersionLast="43" xr6:coauthVersionMax="43" xr10:uidLastSave="{83F67305-5038-4B33-9F28-3EB775D02153}"/>
  <bookViews>
    <workbookView xWindow="-120" yWindow="-120" windowWidth="25440" windowHeight="15390" tabRatio="684" xr2:uid="{00000000-000D-0000-FFFF-FFFF00000000}"/>
  </bookViews>
  <sheets>
    <sheet name="DOVOD,EEP,JR-1.FAZA" sheetId="1" r:id="rId1"/>
  </sheets>
  <definedNames>
    <definedName name="_1Excel_BuiltIn_Print_Area_2_1_1_1">(#REF!,#REF!)</definedName>
    <definedName name="Excel_BuiltIn_Print_Area_10">#REF!</definedName>
    <definedName name="Excel_BuiltIn_Print_Area_2_1">(#REF!,#REF!)</definedName>
    <definedName name="Excel_BuiltIn_Print_Area_2_1_1">(#REF!,#REF!)</definedName>
    <definedName name="Excel_BuiltIn_Print_Area_2_1_1_1">#REF!</definedName>
    <definedName name="Excel_BuiltIn_Print_Area_2_1_1_1_1">#REF!</definedName>
    <definedName name="Excel_BuiltIn_Print_Area_8">#REF!</definedName>
    <definedName name="Excel_BuiltIn_Print_Area_8_1">#REF!</definedName>
    <definedName name="_xlnm.Print_Area" localSheetId="0">'DOVOD,EEP,JR-1.FAZA'!$A$1:$F$173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3" i="1" l="1"/>
  <c r="F132" i="1"/>
  <c r="F118" i="1"/>
  <c r="F84" i="1"/>
  <c r="F48" i="1"/>
  <c r="F46" i="1"/>
  <c r="F45" i="1"/>
  <c r="F75" i="1" l="1"/>
  <c r="F73" i="1"/>
  <c r="F86" i="1"/>
  <c r="F83" i="1"/>
  <c r="F82" i="1"/>
  <c r="A44" i="1" l="1"/>
  <c r="A48" i="1" l="1"/>
  <c r="A73" i="1" s="1"/>
  <c r="A75" i="1" l="1"/>
  <c r="A81" i="1" l="1"/>
  <c r="A86" i="1" l="1"/>
  <c r="A88" i="1" l="1"/>
  <c r="A116" i="1" l="1"/>
  <c r="A118" i="1" l="1"/>
  <c r="A120" i="1" s="1"/>
  <c r="A122" i="1" l="1"/>
  <c r="A124" i="1" s="1"/>
  <c r="A131" i="1" s="1"/>
  <c r="A135" i="1" s="1"/>
  <c r="A137" i="1" l="1"/>
  <c r="A139" i="1" s="1"/>
  <c r="A141" i="1" s="1"/>
  <c r="A143" i="1" s="1"/>
  <c r="A145" i="1" s="1"/>
  <c r="F116" i="1"/>
  <c r="F124" i="1"/>
  <c r="F122" i="1"/>
  <c r="F120" i="1"/>
  <c r="A147" i="1" l="1"/>
  <c r="A149" i="1" s="1"/>
  <c r="A151" i="1" s="1"/>
  <c r="A153" i="1" s="1"/>
  <c r="A160" i="1" s="1"/>
  <c r="A162" i="1" s="1"/>
  <c r="A164" i="1" s="1"/>
  <c r="A166" i="1" s="1"/>
  <c r="A168" i="1" s="1"/>
  <c r="A170" i="1" s="1"/>
  <c r="F77" i="1"/>
  <c r="F18" i="1" s="1"/>
  <c r="F153" i="1"/>
  <c r="F151" i="1"/>
  <c r="F149" i="1"/>
  <c r="F147" i="1"/>
  <c r="F145" i="1"/>
  <c r="F143" i="1"/>
  <c r="F141" i="1"/>
  <c r="F139" i="1"/>
  <c r="F137" i="1"/>
  <c r="F135" i="1"/>
  <c r="F131" i="1"/>
  <c r="F160" i="1"/>
  <c r="F166" i="1"/>
  <c r="F155" i="1" l="1"/>
  <c r="F22" i="1" s="1"/>
  <c r="F170" i="1"/>
  <c r="F88" i="1" l="1"/>
  <c r="F126" i="1" l="1"/>
  <c r="F20" i="1" s="1"/>
  <c r="F164" i="1"/>
  <c r="F162" i="1"/>
  <c r="F168" i="1" l="1"/>
  <c r="F172" i="1" l="1"/>
  <c r="F24" i="1" s="1"/>
  <c r="F26" i="1" s="1"/>
</calcChain>
</file>

<file path=xl/sharedStrings.xml><?xml version="1.0" encoding="utf-8"?>
<sst xmlns="http://schemas.openxmlformats.org/spreadsheetml/2006/main" count="210" uniqueCount="116">
  <si>
    <t>kos</t>
  </si>
  <si>
    <t>m</t>
  </si>
  <si>
    <t>kpl</t>
  </si>
  <si>
    <t>SKUPAJ</t>
  </si>
  <si>
    <t>PRIPRAVLJALNA IN ZAKLJUČNA DELA</t>
  </si>
  <si>
    <t xml:space="preserve">SKUPAJ </t>
  </si>
  <si>
    <t xml:space="preserve">SKUPAJ : </t>
  </si>
  <si>
    <t>*Izdaja atesta izdelovalca el.omare</t>
  </si>
  <si>
    <t>objekt :</t>
  </si>
  <si>
    <t>projekt :</t>
  </si>
  <si>
    <t xml:space="preserve">4-ELEKTRO INSTALACIJE IN ELEKTRO OPREMA </t>
  </si>
  <si>
    <t>ur</t>
  </si>
  <si>
    <t>investitor:</t>
  </si>
  <si>
    <t>Izdelal :</t>
  </si>
  <si>
    <t xml:space="preserve"> Pot na Armes 5a, 8281 Senovo</t>
  </si>
  <si>
    <t xml:space="preserve"> PE Brežice, Hrastinska pot 46</t>
  </si>
  <si>
    <t>4.4.20.</t>
  </si>
  <si>
    <t>št.proj.:</t>
  </si>
  <si>
    <r>
      <rPr>
        <b/>
        <sz val="11"/>
        <rFont val="Tw Cen MT Condensed"/>
        <family val="2"/>
        <charset val="238"/>
      </rPr>
      <t xml:space="preserve"> </t>
    </r>
    <r>
      <rPr>
        <b/>
        <sz val="11"/>
        <color indexed="10"/>
        <rFont val="Tw Cen MT Condensed"/>
        <family val="2"/>
        <charset val="238"/>
      </rPr>
      <t>EL-BIRO</t>
    </r>
    <r>
      <rPr>
        <b/>
        <sz val="9"/>
        <rFont val="Tw Cen MT Condensed"/>
        <family val="2"/>
        <charset val="238"/>
      </rPr>
      <t xml:space="preserve">  Emil Moškon s.p. </t>
    </r>
  </si>
  <si>
    <t>e-pošta : emil.moskon@gmail.com</t>
  </si>
  <si>
    <t>1kpl</t>
  </si>
  <si>
    <t>1kos</t>
  </si>
  <si>
    <t>2kos</t>
  </si>
  <si>
    <t>Izdelava ločenega "DOKAZILA O ZANESLJIVOSTI "- za el.instalacije</t>
  </si>
  <si>
    <t>6kos</t>
  </si>
  <si>
    <t>*števčna plošča</t>
  </si>
  <si>
    <t>*komunikator za GSM modem</t>
  </si>
  <si>
    <t>*GSM modem</t>
  </si>
  <si>
    <t>* PEN sponka</t>
  </si>
  <si>
    <t>* ključavnica sistemska Elektro Celje</t>
  </si>
  <si>
    <t>*drobni in vezni material</t>
  </si>
  <si>
    <t>* priklop dovodnega in odvodnega kabla</t>
  </si>
  <si>
    <t>*montaža opreme v omarico in ožičenje</t>
  </si>
  <si>
    <t>*prevzem merilnih mest s strani distributerja Elektro Celje</t>
  </si>
  <si>
    <t>Priključitev kabla  (šivanje dovod-odvod) na priključne sponke v stebru</t>
  </si>
  <si>
    <t>*okence za števec 80x135mm, tesnenje IP54 !!</t>
  </si>
  <si>
    <t>*priključni element za kabel na zbiralčni sistem 185mm</t>
  </si>
  <si>
    <t>*zbiralčni sistem 185mm/zbiralke Cu 30x5mm, 2m</t>
  </si>
  <si>
    <t>*nosilec 3polni za sistem 185mm, 30-120x10mm,TT</t>
  </si>
  <si>
    <t>*nosilec PE/N zbiralk, 12-20-30x5-10mm</t>
  </si>
  <si>
    <t>*VVL-varovalčni ločilnik vel.00/160/3x100A za O.P.</t>
  </si>
  <si>
    <t>*priključne sponke za kabel 4x70Al</t>
  </si>
  <si>
    <t>*direktni trifazni dvosmerni števec delovne energije in jalove energije, z notranjo uro, r.2(IEC) ali A(MID) s PLC vmesnikom, kot MT371 /5-85A</t>
  </si>
  <si>
    <t>*odvodniki prenapetosti :TN-C set / Protec B2N-50kA/320V - 1.stopnja</t>
  </si>
  <si>
    <t xml:space="preserve">*polnilo podstavka omarice pa preprečitev kondenzacije -50l      </t>
  </si>
  <si>
    <t>Stroški sodelovanja projektanta v času izvedbe del - preverjanje in potrjevanje predlaganih sprememb na predlog izvajalca, dokumentiranje in vnos vseh sprememb v projekt PZI</t>
  </si>
  <si>
    <t>EL.ENERGETSKI PRIKLJUČKI ZA OBJEKTE</t>
  </si>
  <si>
    <t>JAVNA RAZSVETLJAVA</t>
  </si>
  <si>
    <t>Izvedba izvoda ozemljila na lokacijo temeljev,za izvedbo stika na steber svetilke</t>
  </si>
  <si>
    <t xml:space="preserve">Izvedba ravnih in križnih stikov na ozemljilu s Križno sponko Rf/P-58x58/III </t>
  </si>
  <si>
    <t>Kabel za izvedbo ožičenja stebrov svetilk       *FLEX-JZ 3x1,5</t>
  </si>
  <si>
    <t>Izvedba priključitve ozemljila na ozemljitveno sponko stebra (ozemljilo mora biti položeno skozi betonski temelj pred betoniranjem !!!)</t>
  </si>
  <si>
    <t>A./</t>
  </si>
  <si>
    <t>B./</t>
  </si>
  <si>
    <t xml:space="preserve">Izvedba priklopa napajalnega kabla na sponke v obstoječem stebru JR </t>
  </si>
  <si>
    <t>Izvedba prevzema zunanje razsvetljave  strani upravljalca JR Brežice</t>
  </si>
  <si>
    <t>Izvedba svetlobnotehničnih meritev osvetljenosti Emin/Esr/Emax za celoten odsek ceste(Meritve naročiti pri pooblaščenem merilcu za javno razsvetljavo..!!)</t>
  </si>
  <si>
    <t>C./</t>
  </si>
  <si>
    <t>A.//</t>
  </si>
  <si>
    <t>B.//</t>
  </si>
  <si>
    <t>C.//</t>
  </si>
  <si>
    <t xml:space="preserve">Izvedba el.meritev kabelskega razvoda in meritev ozemljitvene upornosti posamično za vsak steber  JR- storitve pooblaščenega preglednika (NPK)       </t>
  </si>
  <si>
    <t xml:space="preserve">Izvedba el.meritev novega EEN kabelskega omrežja - do KPMO /- storitve pooblaščenega preglednika (NPK)       </t>
  </si>
  <si>
    <t xml:space="preserve"> Svetilka za javno razsvetljavo : LED 15-18W, kot npr AEROLIGHT LSL 15 Grah Led Lighting,  montaža na steber h=5m </t>
  </si>
  <si>
    <t>Kabel JR / E-AY2Y 4x16/  uvlačen  v zaščitne cevi Stigmaflex DN50 - po datajlu na globino 0,8m</t>
  </si>
  <si>
    <t>postavka</t>
  </si>
  <si>
    <t>številka postavke</t>
  </si>
  <si>
    <t xml:space="preserve">*montažna plošča </t>
  </si>
  <si>
    <t xml:space="preserve">*tipski montažni podstavek </t>
  </si>
  <si>
    <t>*VVL-varovalčni ločilnik vel.00/M8/3polni, za sistem 185, varovalni vložki / 3x20A /</t>
  </si>
  <si>
    <t>Prevzem novih merilnih mest s strani upravljalca omrežja ELEKTRO Celje d.d.</t>
  </si>
  <si>
    <t>Priklop ozemljila na PEN sponko v PMO</t>
  </si>
  <si>
    <t>*E-AY2Y-4x70+2,5</t>
  </si>
  <si>
    <t>Položitev - uvlačenje napajalnega  kabla v zaščitno cev Stigmaflex DN110 -   iz energetske omarice KRO1 do mest, kjer bodo priključno merilne omarice /PMO</t>
  </si>
  <si>
    <t>Priklop  napajalnih kablov  4x70 Al v glavni razdelilni omarici KRO-1</t>
  </si>
  <si>
    <t>Priklop (šivanje) napajalnih kablov 4x70 Al v priključno merilnih omaricah -PMO</t>
  </si>
  <si>
    <t>* opozorilni trak  "POZOR - ENERGETSKI  KABEL"</t>
  </si>
  <si>
    <r>
      <t xml:space="preserve">Tipska kabelska omarica -izdelana skladno z zahtevami iz Tipizacije Elektro Celje - DN 63.830 </t>
    </r>
    <r>
      <rPr>
        <b/>
        <sz val="10"/>
        <rFont val="Tw Cen MT"/>
        <family val="2"/>
        <charset val="238"/>
      </rPr>
      <t xml:space="preserve">- </t>
    </r>
    <r>
      <rPr>
        <sz val="10"/>
        <rFont val="Tw Cen MT"/>
        <family val="2"/>
        <charset val="238"/>
      </rPr>
      <t xml:space="preserve">velja od 31.01.2016, kot sledi : Izolacijski material razred II po  SIST HD 60364-4-41, samougasni material - gorljivost HB40 po IEC 6695-11-10, RAL 7032,  UV obstojnost, mehanska tradnost IK10 po SIST EN 62262, zaščita min. IP44 po SIST 60529,  tritočkovno zapiranje, 2 okenci za števce, s strešico, nerjaveči vijaki RF, polnilo podstavka proti kondenzu, kvaliteni razred, kot npr. tip </t>
    </r>
    <r>
      <rPr>
        <b/>
        <sz val="10"/>
        <rFont val="Tw Cen MT"/>
        <family val="2"/>
        <charset val="238"/>
      </rPr>
      <t>Schrack -serija KMZ</t>
    </r>
    <r>
      <rPr>
        <sz val="10"/>
        <rFont val="Tw Cen MT"/>
        <family val="2"/>
        <charset val="238"/>
      </rPr>
      <t xml:space="preserve"> , ali enakovredno</t>
    </r>
  </si>
  <si>
    <t>*omarica dim.590x1080x320mm, IP44</t>
  </si>
  <si>
    <t>*VVL-varovalčni ločilnik vel.00/M8/3polni, za sistem 185</t>
  </si>
  <si>
    <t>3kpl</t>
  </si>
  <si>
    <t>3kos</t>
  </si>
  <si>
    <t>* varovalni vložki vel.00/NV80A</t>
  </si>
  <si>
    <t>Občina Brežice, Cesta prvih borcev 18, 8250 Brežice</t>
  </si>
  <si>
    <t>19/18-4</t>
  </si>
  <si>
    <t>OPREMLJANJE ZAZIDLJIVIH PARCEL  v Kregarjevi ulici, v Trnju</t>
  </si>
  <si>
    <t>D./</t>
  </si>
  <si>
    <t>*2 x (E-AY2Y-4x150+2,5)</t>
  </si>
  <si>
    <t>Priklop  glavnega napajalenga kabla iz TP / 2 x(4x150Al), v glavni razdelilni omarici KRO-1</t>
  </si>
  <si>
    <t>Priklop  glavnega napajalnga kabla / 2 x (4x150Al), na prazno varovalčno podnožje v TP-Trnje 2</t>
  </si>
  <si>
    <t>*priključne sponke za kabel 2x(4x150Al)</t>
  </si>
  <si>
    <r>
      <rPr>
        <b/>
        <sz val="10"/>
        <rFont val="Tw Cen MT"/>
        <family val="2"/>
        <charset val="238"/>
      </rPr>
      <t>(KRO-1)/</t>
    </r>
    <r>
      <rPr>
        <sz val="10"/>
        <rFont val="Tw Cen MT"/>
        <family val="2"/>
        <charset val="238"/>
      </rPr>
      <t xml:space="preserve"> Prostostoječa Kabelska razdelilna  omarica, velikost (1115x1080x320)mm, dovod kabla 2x(4x150A)l, 2 x odvod4x70Al +1 x rezerva, ...sestavljena  in vgrajena po specifikaciji:</t>
    </r>
  </si>
  <si>
    <t>*omarica dim.1115x1080x320mm, IP44</t>
  </si>
  <si>
    <r>
      <rPr>
        <b/>
        <sz val="10"/>
        <rFont val="Tw Cen MT"/>
        <family val="2"/>
        <charset val="238"/>
      </rPr>
      <t>(PMO2)/</t>
    </r>
    <r>
      <rPr>
        <sz val="10"/>
        <rFont val="Tw Cen MT"/>
        <family val="2"/>
        <charset val="238"/>
      </rPr>
      <t xml:space="preserve"> Prostostoječa Kabelska -priključno-merilna omarica- tip 2./ PMO-direktno merjenje, velikost (590x1080x320)mm, vgrajeni </t>
    </r>
    <r>
      <rPr>
        <b/>
        <sz val="10"/>
        <rFont val="Tw Cen MT"/>
        <family val="2"/>
        <charset val="238"/>
      </rPr>
      <t xml:space="preserve">2 </t>
    </r>
    <r>
      <rPr>
        <sz val="10"/>
        <rFont val="Tw Cen MT"/>
        <family val="2"/>
        <charset val="238"/>
      </rPr>
      <t>merilni mesti, dovod/odvod kabla 4x70Al…sestavljena  in vgrajena po specifikaciji:</t>
    </r>
  </si>
  <si>
    <t>KABELSKI DOVOD IZ T.P. - TRNJE 2:405</t>
  </si>
  <si>
    <r>
      <rPr>
        <b/>
        <sz val="10"/>
        <rFont val="Tw Cen MT"/>
        <family val="2"/>
        <charset val="238"/>
      </rPr>
      <t>*</t>
    </r>
    <r>
      <rPr>
        <sz val="10"/>
        <rFont val="Tw Cen MT"/>
        <family val="2"/>
        <charset val="238"/>
      </rPr>
      <t xml:space="preserve">Tipska kabelska razdelilna omarica -izdelana skladno z zahtevami iz Tipizacije Elektro Celje - DN 63.830 </t>
    </r>
    <r>
      <rPr>
        <b/>
        <sz val="10"/>
        <rFont val="Tw Cen MT"/>
        <family val="2"/>
        <charset val="238"/>
      </rPr>
      <t xml:space="preserve">- </t>
    </r>
    <r>
      <rPr>
        <sz val="10"/>
        <rFont val="Tw Cen MT"/>
        <family val="2"/>
        <charset val="238"/>
      </rPr>
      <t xml:space="preserve">velja od 31.01.2016, kot sledi : Izolacijski material razred II po  SIST HD 60364-4-41, samougasni material - gorljivost HB40 po IEC 6695-11-10, RAL 7032,  UV obstojnost, mehanska tradnost IK10 po SIST EN 62262, zaščita min. IP44 po SIST 60529,  tritočkovno zapiranje, s strešico, nerjaveči vijaki RF, polnilo podstavka proti kondenzu, kvaliteni razred, kot npr. tip </t>
    </r>
    <r>
      <rPr>
        <b/>
        <sz val="10"/>
        <rFont val="Tw Cen MT"/>
        <family val="2"/>
        <charset val="238"/>
      </rPr>
      <t>Schrack -serija KMZ</t>
    </r>
    <r>
      <rPr>
        <sz val="10"/>
        <rFont val="Tw Cen MT"/>
        <family val="2"/>
        <charset val="238"/>
      </rPr>
      <t xml:space="preserve"> , ali enakovredno</t>
    </r>
  </si>
  <si>
    <t>KABELSKI DOVOD IZ T.P. TRNJE 2:405</t>
  </si>
  <si>
    <t>Položitev ozemljila Fe/Zn 25x4 v skupni jarek s kabli ( odcepi do PMO 2, se izvedejo s križnimi sponkami )</t>
  </si>
  <si>
    <t>* zaščitna cev Stigmaflex DN 110mm / rdeča</t>
  </si>
  <si>
    <t>Priklop  napajalnih kablov  4x70 Al v priključno-merilnih omaricah</t>
  </si>
  <si>
    <t>*zaščitna cev Stigmaflex DN 40mm /rdeča</t>
  </si>
  <si>
    <t xml:space="preserve">Polaganje ozemljila  Fe/Zn 25x4 vskupni kabelski  jarek </t>
  </si>
  <si>
    <r>
      <t xml:space="preserve">Atestiran steber za javno razsvetljavo </t>
    </r>
    <r>
      <rPr>
        <b/>
        <sz val="10"/>
        <rFont val="Tw Cen MT"/>
        <family val="2"/>
        <charset val="238"/>
      </rPr>
      <t>H=5m</t>
    </r>
    <r>
      <rPr>
        <sz val="10"/>
        <rFont val="Tw Cen MT"/>
        <family val="2"/>
        <charset val="238"/>
      </rPr>
      <t xml:space="preserve"> ,  -izvedba s temeljno ploščo za vijake ,sidrni vijaki M16x300mm,  -statični račun ,atestna dokumentacija ,  -vročecinkan v skladu s EN ISO 1461  (nanos cinka min.100mikromov) , -dimenzije spodaj D=114mm,zg.d=60mm  -debelina stene cevi s=3mm,   -srednja vratica iz litega AL (186x45mm)  , -4polne priključne sponke MW416/2 , -ožičenje s kablom FLEX-JZ 3x1,5 ,   -montaža na betonski temelj ,  -antikorozijska zaščita vijakov s sprejem   Korozink, kot npr. Eventus NM, ali enakovredno                                                                          </t>
    </r>
  </si>
  <si>
    <t>Uvlačenje dvojnega kablovoda v cevi kabelske kanalizacije 2 x ST-DN160mm in skozi kabeslke jaške</t>
  </si>
  <si>
    <t>Opomba : Vse pozicije zajemajo dobavo in montažo !</t>
  </si>
  <si>
    <t>1.FAZA-ZNESEK</t>
  </si>
  <si>
    <t>KOLIČINA/1.FAZA</t>
  </si>
  <si>
    <t>ENOTA</t>
  </si>
  <si>
    <t>CENA/  ENOTO</t>
  </si>
  <si>
    <t>1.FAZA-SKUPAJ</t>
  </si>
  <si>
    <t>datum :</t>
  </si>
  <si>
    <t>*prevzem  s strani distributerja Elektro Celje</t>
  </si>
  <si>
    <t xml:space="preserve">Izvedba meritev el.instalacij in ozemljitvene upornosti  - storitve pooblaščenega preglednika (NPK)       </t>
  </si>
  <si>
    <t>PROJEKTANTSKI POPIS MATERIALA IN DEL / DOVOD IZ TP , EL.EN. PRIKLJUČKI IN J.R. / 1.FAZA /</t>
  </si>
  <si>
    <t>"R E K A P I T U L A C I J A -1.FAZA "</t>
  </si>
  <si>
    <t>julij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</si>
</sst>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24];[Red]\-#,##0.00\ [$€-424]"/>
  </numFmts>
  <fonts count="40">
    <font>
      <sz val="10"/>
      <name val="Arial"/>
      <family val="2"/>
      <charset val="238"/>
    </font>
    <font>
      <sz val="10"/>
      <name val="Arial"/>
      <family val="2"/>
      <charset val="1"/>
    </font>
    <font>
      <sz val="10"/>
      <color indexed="8"/>
      <name val="Arial"/>
      <family val="2"/>
      <charset val="1"/>
    </font>
    <font>
      <sz val="9"/>
      <name val="Arial"/>
      <family val="2"/>
      <charset val="1"/>
    </font>
    <font>
      <b/>
      <sz val="16"/>
      <name val="Tw Cen MT"/>
      <family val="2"/>
      <charset val="238"/>
    </font>
    <font>
      <sz val="14"/>
      <name val="Tw Cen MT"/>
      <family val="2"/>
      <charset val="238"/>
    </font>
    <font>
      <b/>
      <sz val="10"/>
      <name val="Tw Cen MT"/>
      <family val="2"/>
      <charset val="238"/>
    </font>
    <font>
      <b/>
      <sz val="14"/>
      <name val="Tw Cen MT"/>
      <family val="2"/>
      <charset val="238"/>
    </font>
    <font>
      <sz val="12"/>
      <name val="Tw Cen MT"/>
      <family val="2"/>
      <charset val="238"/>
    </font>
    <font>
      <sz val="10"/>
      <name val="Tw Cen MT"/>
      <family val="2"/>
      <charset val="238"/>
    </font>
    <font>
      <b/>
      <sz val="8"/>
      <name val="Tw Cen MT"/>
      <family val="2"/>
      <charset val="238"/>
    </font>
    <font>
      <i/>
      <sz val="10"/>
      <name val="Tw Cen MT"/>
      <family val="2"/>
      <charset val="238"/>
    </font>
    <font>
      <i/>
      <sz val="10"/>
      <color indexed="8"/>
      <name val="Tw Cen MT"/>
      <family val="2"/>
      <charset val="238"/>
    </font>
    <font>
      <sz val="10"/>
      <color indexed="10"/>
      <name val="Tw Cen MT"/>
      <family val="2"/>
      <charset val="238"/>
    </font>
    <font>
      <sz val="10"/>
      <color indexed="8"/>
      <name val="Tw Cen MT"/>
      <family val="2"/>
      <charset val="238"/>
    </font>
    <font>
      <b/>
      <sz val="12"/>
      <name val="Tw Cen MT"/>
      <family val="2"/>
      <charset val="238"/>
    </font>
    <font>
      <b/>
      <sz val="10"/>
      <color indexed="8"/>
      <name val="Tw Cen MT"/>
      <family val="2"/>
      <charset val="238"/>
    </font>
    <font>
      <sz val="9"/>
      <name val="Tw Cen MT"/>
      <family val="2"/>
      <charset val="238"/>
    </font>
    <font>
      <sz val="11"/>
      <name val="Tw Cen MT"/>
      <family val="2"/>
      <charset val="238"/>
    </font>
    <font>
      <b/>
      <sz val="10"/>
      <name val="Tw Cen MT Condensed"/>
      <family val="2"/>
      <charset val="238"/>
    </font>
    <font>
      <sz val="12"/>
      <name val="Tw Cen MT Condensed"/>
      <family val="2"/>
      <charset val="238"/>
    </font>
    <font>
      <b/>
      <sz val="16"/>
      <name val="Tw Cen MT Condensed"/>
      <family val="2"/>
      <charset val="238"/>
    </font>
    <font>
      <sz val="14"/>
      <name val="Tw Cen MT Condensed"/>
      <family val="2"/>
      <charset val="238"/>
    </font>
    <font>
      <i/>
      <sz val="8"/>
      <name val="Switzerland"/>
      <charset val="238"/>
    </font>
    <font>
      <sz val="9"/>
      <color indexed="8"/>
      <name val="Tw Cen MT Condensed"/>
      <family val="2"/>
      <charset val="238"/>
    </font>
    <font>
      <sz val="9"/>
      <name val="Tw Cen MT Condensed"/>
      <family val="2"/>
      <charset val="238"/>
    </font>
    <font>
      <sz val="5"/>
      <name val="Courier New CE"/>
      <family val="3"/>
      <charset val="238"/>
    </font>
    <font>
      <b/>
      <sz val="9"/>
      <name val="Tw Cen MT Condensed"/>
      <family val="2"/>
      <charset val="238"/>
    </font>
    <font>
      <b/>
      <sz val="12"/>
      <name val="Tw Cen MT Condensed"/>
      <family val="2"/>
      <charset val="238"/>
    </font>
    <font>
      <b/>
      <sz val="10"/>
      <color indexed="8"/>
      <name val="Tw Cen MT Condensed"/>
      <family val="2"/>
      <charset val="238"/>
    </font>
    <font>
      <b/>
      <sz val="14"/>
      <color indexed="8"/>
      <name val="Tw Cen MT Condensed"/>
      <family val="2"/>
      <charset val="238"/>
    </font>
    <font>
      <b/>
      <u/>
      <sz val="10"/>
      <color indexed="8"/>
      <name val="Tw Cen MT Condensed"/>
      <family val="2"/>
      <charset val="238"/>
    </font>
    <font>
      <sz val="10"/>
      <color rgb="FFFF0000"/>
      <name val="Tw Cen MT"/>
      <family val="2"/>
      <charset val="238"/>
    </font>
    <font>
      <sz val="10"/>
      <color theme="0" tint="-0.249977111117893"/>
      <name val="Tw Cen MT"/>
      <family val="2"/>
      <charset val="238"/>
    </font>
    <font>
      <b/>
      <sz val="11"/>
      <name val="Tw Cen MT Condensed"/>
      <family val="2"/>
      <charset val="238"/>
    </font>
    <font>
      <b/>
      <sz val="14"/>
      <name val="Tw Cen MT Condensed"/>
      <family val="2"/>
      <charset val="238"/>
    </font>
    <font>
      <b/>
      <sz val="11"/>
      <color indexed="10"/>
      <name val="Tw Cen MT Condensed"/>
      <family val="2"/>
      <charset val="238"/>
    </font>
    <font>
      <b/>
      <sz val="12"/>
      <color indexed="8"/>
      <name val="Tw Cen MT Condensed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42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</borders>
  <cellStyleXfs count="4">
    <xf numFmtId="0" fontId="0" fillId="0" borderId="0"/>
    <xf numFmtId="49" fontId="23" fillId="0" borderId="0">
      <alignment horizontal="right" vertical="top"/>
    </xf>
    <xf numFmtId="4" fontId="26" fillId="0" borderId="0">
      <alignment vertical="top"/>
      <protection hidden="1"/>
    </xf>
    <xf numFmtId="0" fontId="38" fillId="0" borderId="0"/>
  </cellStyleXfs>
  <cellXfs count="214">
    <xf numFmtId="0" fontId="0" fillId="0" borderId="0" xfId="0"/>
    <xf numFmtId="49" fontId="31" fillId="0" borderId="1" xfId="1" quotePrefix="1" applyNumberFormat="1" applyFont="1" applyFill="1" applyBorder="1" applyAlignment="1" applyProtection="1">
      <alignment horizontal="left" vertical="top" wrapText="1"/>
      <protection hidden="1"/>
    </xf>
    <xf numFmtId="49" fontId="24" fillId="0" borderId="1" xfId="1" quotePrefix="1" applyNumberFormat="1" applyFont="1" applyFill="1" applyBorder="1" applyAlignment="1" applyProtection="1">
      <alignment horizontal="left" vertical="top"/>
      <protection hidden="1"/>
    </xf>
    <xf numFmtId="0" fontId="9" fillId="0" borderId="1" xfId="0" applyFont="1" applyBorder="1" applyProtection="1">
      <protection locked="0"/>
    </xf>
    <xf numFmtId="49" fontId="14" fillId="0" borderId="1" xfId="3" quotePrefix="1" applyNumberFormat="1" applyFont="1" applyFill="1" applyBorder="1" applyAlignment="1" applyProtection="1">
      <alignment horizontal="left" vertical="top" wrapText="1"/>
      <protection hidden="1"/>
    </xf>
    <xf numFmtId="2" fontId="33" fillId="0" borderId="1" xfId="0" applyNumberFormat="1" applyFont="1" applyBorder="1" applyAlignment="1" applyProtection="1">
      <alignment horizontal="center"/>
      <protection locked="0"/>
    </xf>
    <xf numFmtId="0" fontId="6" fillId="0" borderId="0" xfId="0" quotePrefix="1" applyFont="1" applyBorder="1" applyAlignment="1" applyProtection="1">
      <alignment horizontal="center" vertical="top"/>
    </xf>
    <xf numFmtId="2" fontId="6" fillId="0" borderId="1" xfId="0" applyNumberFormat="1" applyFont="1" applyBorder="1" applyAlignment="1" applyProtection="1">
      <alignment horizontal="center"/>
      <protection locked="0"/>
    </xf>
    <xf numFmtId="0" fontId="6" fillId="0" borderId="5" xfId="0" quotePrefix="1" applyFont="1" applyBorder="1" applyAlignment="1" applyProtection="1">
      <alignment horizontal="center" vertical="top"/>
    </xf>
    <xf numFmtId="49" fontId="24" fillId="0" borderId="2" xfId="1" quotePrefix="1" applyNumberFormat="1" applyFont="1" applyFill="1" applyBorder="1" applyAlignment="1" applyProtection="1">
      <alignment horizontal="left" vertical="top"/>
      <protection hidden="1"/>
    </xf>
    <xf numFmtId="0" fontId="1" fillId="0" borderId="2" xfId="0" applyFont="1" applyBorder="1" applyAlignment="1" applyProtection="1">
      <alignment horizontal="center"/>
    </xf>
    <xf numFmtId="0" fontId="1" fillId="0" borderId="2" xfId="0" applyFont="1" applyBorder="1" applyProtection="1"/>
    <xf numFmtId="2" fontId="1" fillId="0" borderId="2" xfId="0" applyNumberFormat="1" applyFont="1" applyBorder="1" applyProtection="1"/>
    <xf numFmtId="0" fontId="2" fillId="0" borderId="2" xfId="0" applyFont="1" applyBorder="1" applyProtection="1"/>
    <xf numFmtId="0" fontId="1" fillId="0" borderId="0" xfId="0" applyFont="1" applyProtection="1"/>
    <xf numFmtId="0" fontId="35" fillId="3" borderId="4" xfId="0" applyFont="1" applyFill="1" applyBorder="1" applyAlignment="1" applyProtection="1">
      <alignment horizontal="center"/>
    </xf>
    <xf numFmtId="0" fontId="35" fillId="3" borderId="4" xfId="0" applyFont="1" applyFill="1" applyBorder="1" applyProtection="1"/>
    <xf numFmtId="0" fontId="21" fillId="3" borderId="4" xfId="0" applyFont="1" applyFill="1" applyBorder="1" applyProtection="1"/>
    <xf numFmtId="0" fontId="22" fillId="3" borderId="4" xfId="0" applyFont="1" applyFill="1" applyBorder="1" applyProtection="1"/>
    <xf numFmtId="0" fontId="4" fillId="0" borderId="3" xfId="0" applyFont="1" applyFill="1" applyBorder="1" applyAlignment="1" applyProtection="1">
      <alignment horizontal="center"/>
    </xf>
    <xf numFmtId="0" fontId="4" fillId="0" borderId="3" xfId="0" applyFont="1" applyFill="1" applyBorder="1" applyProtection="1"/>
    <xf numFmtId="0" fontId="5" fillId="0" borderId="3" xfId="0" applyFont="1" applyFill="1" applyBorder="1" applyProtection="1"/>
    <xf numFmtId="0" fontId="1" fillId="0" borderId="0" xfId="0" applyFont="1" applyFill="1" applyProtection="1"/>
    <xf numFmtId="0" fontId="19" fillId="0" borderId="1" xfId="0" applyFont="1" applyBorder="1" applyAlignment="1" applyProtection="1">
      <alignment horizontal="center" vertical="center"/>
    </xf>
    <xf numFmtId="0" fontId="28" fillId="0" borderId="1" xfId="0" applyFont="1" applyBorder="1" applyProtection="1"/>
    <xf numFmtId="0" fontId="7" fillId="0" borderId="1" xfId="0" applyFont="1" applyBorder="1" applyProtection="1"/>
    <xf numFmtId="0" fontId="5" fillId="0" borderId="1" xfId="0" applyFont="1" applyBorder="1" applyProtection="1"/>
    <xf numFmtId="0" fontId="15" fillId="0" borderId="1" xfId="0" applyFont="1" applyBorder="1" applyProtection="1"/>
    <xf numFmtId="0" fontId="35" fillId="0" borderId="0" xfId="0" applyFont="1" applyAlignment="1" applyProtection="1">
      <alignment vertical="center"/>
    </xf>
    <xf numFmtId="0" fontId="19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Protection="1"/>
    <xf numFmtId="0" fontId="28" fillId="0" borderId="1" xfId="0" applyFont="1" applyBorder="1" applyAlignment="1" applyProtection="1">
      <alignment vertical="center" wrapText="1"/>
    </xf>
    <xf numFmtId="0" fontId="8" fillId="0" borderId="1" xfId="0" applyFont="1" applyBorder="1" applyProtection="1"/>
    <xf numFmtId="0" fontId="9" fillId="0" borderId="1" xfId="0" applyFont="1" applyBorder="1" applyProtection="1"/>
    <xf numFmtId="0" fontId="20" fillId="0" borderId="1" xfId="0" applyFont="1" applyBorder="1" applyAlignment="1" applyProtection="1">
      <alignment horizontal="center" vertical="center"/>
    </xf>
    <xf numFmtId="49" fontId="19" fillId="0" borderId="1" xfId="0" applyNumberFormat="1" applyFont="1" applyBorder="1" applyAlignment="1" applyProtection="1">
      <alignment horizontal="left"/>
    </xf>
    <xf numFmtId="17" fontId="19" fillId="0" borderId="1" xfId="0" applyNumberFormat="1" applyFont="1" applyBorder="1" applyProtection="1"/>
    <xf numFmtId="0" fontId="10" fillId="0" borderId="2" xfId="0" applyFont="1" applyBorder="1" applyAlignment="1" applyProtection="1">
      <alignment horizontal="center" vertical="center"/>
    </xf>
    <xf numFmtId="0" fontId="9" fillId="0" borderId="2" xfId="0" applyFont="1" applyBorder="1" applyProtection="1"/>
    <xf numFmtId="0" fontId="11" fillId="2" borderId="4" xfId="0" applyFont="1" applyFill="1" applyBorder="1" applyAlignment="1" applyProtection="1">
      <alignment horizontal="center" vertical="center"/>
    </xf>
    <xf numFmtId="0" fontId="7" fillId="3" borderId="4" xfId="0" applyFont="1" applyFill="1" applyBorder="1" applyProtection="1"/>
    <xf numFmtId="0" fontId="29" fillId="3" borderId="4" xfId="0" applyFont="1" applyFill="1" applyBorder="1" applyAlignment="1" applyProtection="1">
      <alignment horizontal="center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Protection="1"/>
    <xf numFmtId="0" fontId="13" fillId="0" borderId="3" xfId="0" applyFont="1" applyFill="1" applyBorder="1" applyProtection="1"/>
    <xf numFmtId="0" fontId="9" fillId="0" borderId="3" xfId="0" applyFont="1" applyFill="1" applyBorder="1" applyProtection="1"/>
    <xf numFmtId="4" fontId="14" fillId="0" borderId="3" xfId="0" applyNumberFormat="1" applyFont="1" applyFill="1" applyBorder="1" applyAlignment="1" applyProtection="1">
      <alignment horizontal="center"/>
    </xf>
    <xf numFmtId="49" fontId="15" fillId="0" borderId="1" xfId="0" applyNumberFormat="1" applyFont="1" applyBorder="1" applyAlignment="1" applyProtection="1">
      <alignment horizontal="center" vertical="center"/>
    </xf>
    <xf numFmtId="164" fontId="28" fillId="0" borderId="1" xfId="0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Fill="1" applyBorder="1" applyProtection="1"/>
    <xf numFmtId="0" fontId="13" fillId="0" borderId="1" xfId="0" applyFont="1" applyFill="1" applyBorder="1" applyProtection="1"/>
    <xf numFmtId="0" fontId="9" fillId="0" borderId="1" xfId="0" applyFont="1" applyFill="1" applyBorder="1" applyProtection="1"/>
    <xf numFmtId="4" fontId="14" fillId="0" borderId="1" xfId="0" applyNumberFormat="1" applyFont="1" applyFill="1" applyBorder="1" applyAlignment="1" applyProtection="1">
      <alignment horizontal="center"/>
    </xf>
    <xf numFmtId="164" fontId="28" fillId="0" borderId="1" xfId="0" applyNumberFormat="1" applyFont="1" applyBorder="1" applyAlignment="1" applyProtection="1">
      <alignment horizontal="center"/>
    </xf>
    <xf numFmtId="49" fontId="6" fillId="0" borderId="2" xfId="0" applyNumberFormat="1" applyFont="1" applyBorder="1" applyAlignment="1" applyProtection="1">
      <alignment horizontal="center"/>
    </xf>
    <xf numFmtId="0" fontId="6" fillId="0" borderId="2" xfId="0" applyFont="1" applyBorder="1" applyProtection="1"/>
    <xf numFmtId="4" fontId="29" fillId="0" borderId="2" xfId="0" applyNumberFormat="1" applyFont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15" fillId="3" borderId="4" xfId="0" applyFont="1" applyFill="1" applyBorder="1" applyProtection="1"/>
    <xf numFmtId="164" fontId="37" fillId="3" borderId="4" xfId="0" applyNumberFormat="1" applyFont="1" applyFill="1" applyBorder="1" applyAlignment="1" applyProtection="1">
      <alignment horizontal="center"/>
    </xf>
    <xf numFmtId="0" fontId="7" fillId="0" borderId="3" xfId="0" applyFont="1" applyFill="1" applyBorder="1" applyAlignment="1" applyProtection="1">
      <alignment horizontal="center"/>
    </xf>
    <xf numFmtId="0" fontId="7" fillId="0" borderId="3" xfId="0" applyFont="1" applyFill="1" applyBorder="1" applyProtection="1"/>
    <xf numFmtId="164" fontId="30" fillId="0" borderId="3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0" fontId="7" fillId="0" borderId="1" xfId="0" applyFont="1" applyFill="1" applyBorder="1" applyAlignment="1" applyProtection="1">
      <alignment horizontal="center"/>
    </xf>
    <xf numFmtId="0" fontId="7" fillId="0" borderId="1" xfId="0" applyFont="1" applyFill="1" applyBorder="1" applyProtection="1"/>
    <xf numFmtId="164" fontId="30" fillId="0" borderId="1" xfId="0" applyNumberFormat="1" applyFont="1" applyFill="1" applyBorder="1" applyAlignment="1" applyProtection="1">
      <alignment horizontal="center"/>
    </xf>
    <xf numFmtId="0" fontId="25" fillId="0" borderId="1" xfId="0" applyFont="1" applyFill="1" applyBorder="1" applyAlignment="1" applyProtection="1">
      <alignment horizontal="center"/>
    </xf>
    <xf numFmtId="0" fontId="27" fillId="0" borderId="1" xfId="0" applyFont="1" applyFill="1" applyBorder="1" applyProtection="1"/>
    <xf numFmtId="0" fontId="25" fillId="0" borderId="1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/>
    </xf>
    <xf numFmtId="2" fontId="9" fillId="0" borderId="1" xfId="0" applyNumberFormat="1" applyFont="1" applyFill="1" applyBorder="1" applyProtection="1"/>
    <xf numFmtId="0" fontId="14" fillId="0" borderId="1" xfId="0" applyFont="1" applyFill="1" applyBorder="1" applyProtection="1"/>
    <xf numFmtId="0" fontId="9" fillId="0" borderId="1" xfId="0" applyFont="1" applyBorder="1" applyAlignment="1" applyProtection="1">
      <alignment horizontal="center"/>
    </xf>
    <xf numFmtId="2" fontId="9" fillId="0" borderId="1" xfId="0" applyNumberFormat="1" applyFont="1" applyBorder="1" applyProtection="1"/>
    <xf numFmtId="0" fontId="14" fillId="0" borderId="1" xfId="0" applyFont="1" applyBorder="1" applyProtection="1"/>
    <xf numFmtId="0" fontId="9" fillId="0" borderId="2" xfId="0" applyFont="1" applyBorder="1" applyAlignment="1" applyProtection="1">
      <alignment horizontal="center"/>
    </xf>
    <xf numFmtId="2" fontId="9" fillId="0" borderId="2" xfId="0" applyNumberFormat="1" applyFont="1" applyBorder="1" applyProtection="1"/>
    <xf numFmtId="0" fontId="14" fillId="0" borderId="2" xfId="0" applyFont="1" applyBorder="1" applyProtection="1"/>
    <xf numFmtId="0" fontId="17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vertical="center"/>
    </xf>
    <xf numFmtId="2" fontId="9" fillId="3" borderId="4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 applyProtection="1">
      <alignment horizontal="center" wrapText="1"/>
    </xf>
    <xf numFmtId="0" fontId="9" fillId="0" borderId="3" xfId="0" applyFont="1" applyFill="1" applyBorder="1" applyAlignment="1" applyProtection="1">
      <alignment horizontal="left"/>
    </xf>
    <xf numFmtId="2" fontId="9" fillId="0" borderId="3" xfId="0" applyNumberFormat="1" applyFont="1" applyFill="1" applyBorder="1" applyProtection="1"/>
    <xf numFmtId="0" fontId="14" fillId="0" borderId="3" xfId="0" applyFont="1" applyFill="1" applyBorder="1" applyProtection="1"/>
    <xf numFmtId="0" fontId="25" fillId="0" borderId="2" xfId="0" applyFont="1" applyFill="1" applyBorder="1" applyAlignment="1" applyProtection="1">
      <alignment horizontal="center"/>
    </xf>
    <xf numFmtId="0" fontId="27" fillId="0" borderId="2" xfId="0" applyFont="1" applyFill="1" applyBorder="1" applyProtection="1"/>
    <xf numFmtId="2" fontId="15" fillId="4" borderId="4" xfId="0" applyNumberFormat="1" applyFont="1" applyFill="1" applyBorder="1" applyAlignment="1" applyProtection="1">
      <alignment horizontal="center"/>
    </xf>
    <xf numFmtId="0" fontId="15" fillId="4" borderId="4" xfId="0" applyFont="1" applyFill="1" applyBorder="1" applyProtection="1"/>
    <xf numFmtId="2" fontId="15" fillId="4" borderId="4" xfId="0" applyNumberFormat="1" applyFont="1" applyFill="1" applyBorder="1" applyProtection="1"/>
    <xf numFmtId="1" fontId="9" fillId="4" borderId="4" xfId="0" applyNumberFormat="1" applyFont="1" applyFill="1" applyBorder="1" applyAlignment="1" applyProtection="1">
      <alignment horizontal="center"/>
    </xf>
    <xf numFmtId="2" fontId="6" fillId="4" borderId="4" xfId="0" applyNumberFormat="1" applyFont="1" applyFill="1" applyBorder="1" applyAlignment="1" applyProtection="1">
      <alignment horizontal="center"/>
    </xf>
    <xf numFmtId="0" fontId="3" fillId="0" borderId="0" xfId="0" applyFont="1" applyBorder="1" applyProtection="1"/>
    <xf numFmtId="2" fontId="15" fillId="0" borderId="3" xfId="0" applyNumberFormat="1" applyFont="1" applyFill="1" applyBorder="1" applyAlignment="1" applyProtection="1">
      <alignment horizontal="center"/>
    </xf>
    <xf numFmtId="0" fontId="15" fillId="0" borderId="3" xfId="0" applyFont="1" applyFill="1" applyBorder="1" applyProtection="1"/>
    <xf numFmtId="2" fontId="15" fillId="0" borderId="3" xfId="0" applyNumberFormat="1" applyFont="1" applyFill="1" applyBorder="1" applyProtection="1"/>
    <xf numFmtId="1" fontId="9" fillId="0" borderId="3" xfId="0" applyNumberFormat="1" applyFont="1" applyFill="1" applyBorder="1" applyAlignment="1" applyProtection="1">
      <alignment horizontal="center"/>
    </xf>
    <xf numFmtId="2" fontId="6" fillId="0" borderId="3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/>
    <xf numFmtId="0" fontId="9" fillId="0" borderId="1" xfId="0" applyFont="1" applyBorder="1" applyAlignment="1" applyProtection="1">
      <alignment horizontal="left" vertical="top" wrapText="1"/>
    </xf>
    <xf numFmtId="2" fontId="15" fillId="0" borderId="1" xfId="0" applyNumberFormat="1" applyFont="1" applyFill="1" applyBorder="1" applyProtection="1"/>
    <xf numFmtId="1" fontId="9" fillId="0" borderId="1" xfId="0" applyNumberFormat="1" applyFont="1" applyFill="1" applyBorder="1" applyAlignment="1" applyProtection="1">
      <alignment horizontal="center"/>
    </xf>
    <xf numFmtId="2" fontId="6" fillId="0" borderId="1" xfId="0" applyNumberFormat="1" applyFont="1" applyFill="1" applyBorder="1" applyAlignment="1" applyProtection="1">
      <alignment horizontal="center"/>
    </xf>
    <xf numFmtId="0" fontId="39" fillId="0" borderId="0" xfId="0" applyFont="1" applyFill="1" applyBorder="1" applyProtection="1"/>
    <xf numFmtId="2" fontId="15" fillId="0" borderId="1" xfId="0" applyNumberFormat="1" applyFont="1" applyFill="1" applyBorder="1" applyAlignment="1" applyProtection="1">
      <alignment horizontal="center" vertical="top"/>
    </xf>
    <xf numFmtId="1" fontId="9" fillId="0" borderId="1" xfId="0" applyNumberFormat="1" applyFont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center"/>
    </xf>
    <xf numFmtId="0" fontId="6" fillId="0" borderId="1" xfId="0" applyFont="1" applyBorder="1" applyProtection="1"/>
    <xf numFmtId="1" fontId="6" fillId="0" borderId="1" xfId="0" applyNumberFormat="1" applyFont="1" applyBorder="1" applyAlignment="1" applyProtection="1">
      <alignment horizontal="center"/>
    </xf>
    <xf numFmtId="2" fontId="9" fillId="0" borderId="1" xfId="0" applyNumberFormat="1" applyFont="1" applyFill="1" applyBorder="1" applyAlignment="1" applyProtection="1">
      <alignment horizontal="center" vertical="top"/>
    </xf>
    <xf numFmtId="0" fontId="9" fillId="0" borderId="1" xfId="0" applyFont="1" applyBorder="1" applyAlignment="1" applyProtection="1">
      <alignment vertical="top" wrapText="1" shrinkToFit="1"/>
    </xf>
    <xf numFmtId="0" fontId="9" fillId="0" borderId="1" xfId="0" applyFont="1" applyBorder="1" applyAlignment="1" applyProtection="1">
      <alignment horizontal="left"/>
    </xf>
    <xf numFmtId="0" fontId="9" fillId="0" borderId="1" xfId="0" applyFont="1" applyBorder="1" applyAlignment="1" applyProtection="1">
      <alignment vertical="top" wrapText="1"/>
    </xf>
    <xf numFmtId="0" fontId="9" fillId="0" borderId="1" xfId="0" applyFont="1" applyBorder="1" applyAlignment="1" applyProtection="1">
      <alignment wrapText="1"/>
    </xf>
    <xf numFmtId="4" fontId="6" fillId="3" borderId="1" xfId="0" applyNumberFormat="1" applyFont="1" applyFill="1" applyBorder="1" applyAlignment="1" applyProtection="1">
      <alignment horizontal="center"/>
    </xf>
    <xf numFmtId="2" fontId="15" fillId="0" borderId="2" xfId="0" applyNumberFormat="1" applyFont="1" applyFill="1" applyBorder="1" applyAlignment="1" applyProtection="1">
      <alignment horizontal="center" vertical="top"/>
    </xf>
    <xf numFmtId="1" fontId="9" fillId="0" borderId="2" xfId="0" applyNumberFormat="1" applyFont="1" applyFill="1" applyBorder="1" applyAlignment="1" applyProtection="1">
      <alignment horizontal="center"/>
    </xf>
    <xf numFmtId="2" fontId="6" fillId="0" borderId="2" xfId="0" applyNumberFormat="1" applyFont="1" applyFill="1" applyBorder="1" applyAlignment="1" applyProtection="1">
      <alignment horizontal="center"/>
    </xf>
    <xf numFmtId="1" fontId="9" fillId="4" borderId="1" xfId="0" applyNumberFormat="1" applyFont="1" applyFill="1" applyBorder="1" applyAlignment="1" applyProtection="1">
      <alignment horizontal="center"/>
    </xf>
    <xf numFmtId="2" fontId="15" fillId="0" borderId="1" xfId="0" applyNumberFormat="1" applyFont="1" applyFill="1" applyBorder="1" applyAlignment="1" applyProtection="1">
      <alignment horizontal="center"/>
    </xf>
    <xf numFmtId="0" fontId="15" fillId="0" borderId="1" xfId="0" applyFont="1" applyFill="1" applyBorder="1" applyProtection="1"/>
    <xf numFmtId="0" fontId="17" fillId="0" borderId="1" xfId="0" applyFont="1" applyBorder="1" applyAlignment="1" applyProtection="1">
      <alignment horizontal="center" vertical="top"/>
    </xf>
    <xf numFmtId="4" fontId="6" fillId="0" borderId="1" xfId="0" applyNumberFormat="1" applyFont="1" applyFill="1" applyBorder="1" applyAlignment="1" applyProtection="1">
      <alignment horizontal="center"/>
    </xf>
    <xf numFmtId="1" fontId="32" fillId="0" borderId="1" xfId="0" applyNumberFormat="1" applyFont="1" applyBorder="1" applyAlignment="1" applyProtection="1">
      <alignment horizontal="center"/>
    </xf>
    <xf numFmtId="0" fontId="9" fillId="0" borderId="1" xfId="0" applyFont="1" applyBorder="1" applyAlignment="1" applyProtection="1"/>
    <xf numFmtId="0" fontId="17" fillId="0" borderId="2" xfId="0" applyFont="1" applyBorder="1" applyAlignment="1" applyProtection="1">
      <alignment horizontal="center" vertical="top"/>
    </xf>
    <xf numFmtId="1" fontId="9" fillId="0" borderId="2" xfId="0" applyNumberFormat="1" applyFont="1" applyBorder="1" applyAlignment="1" applyProtection="1">
      <alignment horizontal="center"/>
    </xf>
    <xf numFmtId="4" fontId="9" fillId="0" borderId="2" xfId="0" applyNumberFormat="1" applyFont="1" applyFill="1" applyBorder="1" applyAlignment="1" applyProtection="1">
      <alignment horizontal="center"/>
    </xf>
    <xf numFmtId="0" fontId="9" fillId="0" borderId="5" xfId="0" applyFont="1" applyBorder="1" applyAlignment="1" applyProtection="1">
      <alignment horizontal="left" vertical="top" wrapText="1"/>
    </xf>
    <xf numFmtId="0" fontId="9" fillId="0" borderId="5" xfId="0" applyFont="1" applyBorder="1" applyProtection="1"/>
    <xf numFmtId="1" fontId="9" fillId="0" borderId="5" xfId="0" applyNumberFormat="1" applyFont="1" applyBorder="1" applyAlignment="1" applyProtection="1">
      <alignment horizontal="center"/>
    </xf>
    <xf numFmtId="4" fontId="9" fillId="0" borderId="5" xfId="0" applyNumberFormat="1" applyFont="1" applyFill="1" applyBorder="1" applyAlignment="1" applyProtection="1">
      <alignment horizontal="center"/>
    </xf>
    <xf numFmtId="0" fontId="3" fillId="0" borderId="5" xfId="0" applyFont="1" applyBorder="1" applyProtection="1"/>
    <xf numFmtId="0" fontId="17" fillId="0" borderId="5" xfId="0" applyFont="1" applyBorder="1" applyAlignment="1" applyProtection="1">
      <alignment horizontal="center" vertical="top"/>
    </xf>
    <xf numFmtId="0" fontId="9" fillId="0" borderId="3" xfId="0" applyFont="1" applyBorder="1" applyProtection="1"/>
    <xf numFmtId="1" fontId="9" fillId="0" borderId="3" xfId="0" applyNumberFormat="1" applyFont="1" applyBorder="1" applyAlignment="1" applyProtection="1">
      <alignment horizontal="center"/>
    </xf>
    <xf numFmtId="4" fontId="9" fillId="0" borderId="3" xfId="0" applyNumberFormat="1" applyFont="1" applyFill="1" applyBorder="1" applyAlignment="1" applyProtection="1">
      <alignment horizontal="center"/>
    </xf>
    <xf numFmtId="0" fontId="9" fillId="4" borderId="4" xfId="0" applyFont="1" applyFill="1" applyBorder="1" applyProtection="1"/>
    <xf numFmtId="4" fontId="9" fillId="4" borderId="4" xfId="0" applyNumberFormat="1" applyFont="1" applyFill="1" applyBorder="1" applyAlignment="1" applyProtection="1">
      <alignment horizontal="center"/>
    </xf>
    <xf numFmtId="0" fontId="17" fillId="0" borderId="3" xfId="0" applyFont="1" applyBorder="1" applyAlignment="1" applyProtection="1">
      <alignment horizontal="center" vertical="top"/>
    </xf>
    <xf numFmtId="0" fontId="9" fillId="0" borderId="1" xfId="0" applyFont="1" applyFill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vertical="top"/>
    </xf>
    <xf numFmtId="0" fontId="9" fillId="0" borderId="1" xfId="0" applyFont="1" applyFill="1" applyBorder="1" applyAlignment="1" applyProtection="1"/>
    <xf numFmtId="0" fontId="17" fillId="0" borderId="2" xfId="0" applyFont="1" applyBorder="1" applyAlignment="1" applyProtection="1">
      <alignment horizontal="center"/>
    </xf>
    <xf numFmtId="0" fontId="18" fillId="0" borderId="2" xfId="0" applyFont="1" applyBorder="1" applyProtection="1"/>
    <xf numFmtId="1" fontId="18" fillId="0" borderId="2" xfId="0" applyNumberFormat="1" applyFont="1" applyBorder="1" applyAlignment="1" applyProtection="1">
      <alignment horizontal="center"/>
    </xf>
    <xf numFmtId="4" fontId="18" fillId="0" borderId="2" xfId="0" applyNumberFormat="1" applyFont="1" applyFill="1" applyBorder="1" applyAlignment="1" applyProtection="1">
      <alignment horizontal="center"/>
    </xf>
    <xf numFmtId="1" fontId="18" fillId="0" borderId="1" xfId="0" applyNumberFormat="1" applyFont="1" applyBorder="1" applyAlignment="1" applyProtection="1">
      <alignment horizontal="center"/>
    </xf>
    <xf numFmtId="0" fontId="1" fillId="0" borderId="0" xfId="0" applyFont="1" applyBorder="1" applyProtection="1"/>
    <xf numFmtId="2" fontId="15" fillId="3" borderId="4" xfId="0" applyNumberFormat="1" applyFont="1" applyFill="1" applyBorder="1" applyAlignment="1" applyProtection="1">
      <alignment horizontal="center"/>
    </xf>
    <xf numFmtId="2" fontId="15" fillId="3" borderId="4" xfId="0" applyNumberFormat="1" applyFont="1" applyFill="1" applyBorder="1" applyProtection="1"/>
    <xf numFmtId="1" fontId="9" fillId="3" borderId="4" xfId="0" applyNumberFormat="1" applyFont="1" applyFill="1" applyBorder="1" applyAlignment="1" applyProtection="1">
      <alignment horizontal="center"/>
    </xf>
    <xf numFmtId="2" fontId="6" fillId="3" borderId="4" xfId="0" applyNumberFormat="1" applyFont="1" applyFill="1" applyBorder="1" applyAlignment="1" applyProtection="1">
      <alignment horizontal="center"/>
    </xf>
    <xf numFmtId="1" fontId="9" fillId="3" borderId="1" xfId="0" applyNumberFormat="1" applyFont="1" applyFill="1" applyBorder="1" applyAlignment="1" applyProtection="1">
      <alignment horizontal="center"/>
    </xf>
    <xf numFmtId="0" fontId="8" fillId="0" borderId="3" xfId="0" applyFont="1" applyBorder="1" applyAlignment="1" applyProtection="1">
      <alignment horizontal="center"/>
    </xf>
    <xf numFmtId="0" fontId="8" fillId="0" borderId="3" xfId="0" applyFont="1" applyBorder="1" applyProtection="1"/>
    <xf numFmtId="0" fontId="9" fillId="0" borderId="3" xfId="0" applyFont="1" applyBorder="1" applyAlignment="1" applyProtection="1">
      <alignment horizontal="center"/>
    </xf>
    <xf numFmtId="4" fontId="9" fillId="0" borderId="1" xfId="0" applyNumberFormat="1" applyFont="1" applyBorder="1" applyAlignment="1" applyProtection="1">
      <alignment horizontal="center"/>
    </xf>
    <xf numFmtId="0" fontId="8" fillId="0" borderId="1" xfId="0" applyFont="1" applyBorder="1" applyAlignment="1" applyProtection="1">
      <alignment horizontal="center"/>
    </xf>
    <xf numFmtId="0" fontId="9" fillId="0" borderId="1" xfId="0" applyFont="1" applyBorder="1" applyAlignment="1" applyProtection="1">
      <alignment horizontal="justify" vertical="top" wrapText="1"/>
    </xf>
    <xf numFmtId="0" fontId="9" fillId="0" borderId="1" xfId="0" applyFont="1" applyBorder="1" applyAlignment="1" applyProtection="1">
      <alignment horizontal="justify"/>
    </xf>
    <xf numFmtId="0" fontId="18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justify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2" fontId="1" fillId="0" borderId="1" xfId="0" applyNumberFormat="1" applyFont="1" applyBorder="1" applyProtection="1"/>
    <xf numFmtId="0" fontId="1" fillId="0" borderId="0" xfId="0" applyFont="1" applyAlignment="1" applyProtection="1">
      <alignment horizontal="center"/>
    </xf>
    <xf numFmtId="2" fontId="1" fillId="0" borderId="0" xfId="0" applyNumberFormat="1" applyFont="1" applyProtection="1"/>
    <xf numFmtId="0" fontId="2" fillId="0" borderId="0" xfId="0" applyFont="1" applyProtection="1"/>
    <xf numFmtId="0" fontId="2" fillId="0" borderId="2" xfId="0" applyFont="1" applyBorder="1" applyProtection="1">
      <protection locked="0"/>
    </xf>
    <xf numFmtId="0" fontId="22" fillId="3" borderId="4" xfId="0" applyFont="1" applyFill="1" applyBorder="1" applyProtection="1">
      <protection locked="0"/>
    </xf>
    <xf numFmtId="0" fontId="5" fillId="0" borderId="3" xfId="0" applyFont="1" applyFill="1" applyBorder="1" applyProtection="1">
      <protection locked="0"/>
    </xf>
    <xf numFmtId="0" fontId="5" fillId="0" borderId="1" xfId="0" applyFont="1" applyBorder="1" applyProtection="1">
      <protection locked="0"/>
    </xf>
    <xf numFmtId="0" fontId="5" fillId="0" borderId="1" xfId="0" applyFont="1" applyFill="1" applyBorder="1" applyProtection="1">
      <protection locked="0"/>
    </xf>
    <xf numFmtId="0" fontId="9" fillId="0" borderId="2" xfId="0" applyFont="1" applyBorder="1" applyProtection="1">
      <protection locked="0"/>
    </xf>
    <xf numFmtId="0" fontId="12" fillId="5" borderId="4" xfId="0" applyFont="1" applyFill="1" applyBorder="1" applyAlignment="1" applyProtection="1">
      <alignment horizontal="left"/>
      <protection locked="0"/>
    </xf>
    <xf numFmtId="4" fontId="14" fillId="0" borderId="3" xfId="0" applyNumberFormat="1" applyFont="1" applyFill="1" applyBorder="1" applyProtection="1">
      <protection locked="0"/>
    </xf>
    <xf numFmtId="0" fontId="15" fillId="0" borderId="1" xfId="0" applyFont="1" applyBorder="1" applyProtection="1">
      <protection locked="0"/>
    </xf>
    <xf numFmtId="4" fontId="14" fillId="0" borderId="1" xfId="0" applyNumberFormat="1" applyFont="1" applyFill="1" applyBorder="1" applyProtection="1">
      <protection locked="0"/>
    </xf>
    <xf numFmtId="0" fontId="6" fillId="0" borderId="2" xfId="0" applyFont="1" applyBorder="1" applyProtection="1">
      <protection locked="0"/>
    </xf>
    <xf numFmtId="0" fontId="7" fillId="3" borderId="4" xfId="0" applyFont="1" applyFill="1" applyBorder="1" applyProtection="1">
      <protection locked="0"/>
    </xf>
    <xf numFmtId="0" fontId="7" fillId="0" borderId="3" xfId="0" applyFont="1" applyFill="1" applyBorder="1" applyProtection="1">
      <protection locked="0"/>
    </xf>
    <xf numFmtId="0" fontId="7" fillId="0" borderId="1" xfId="0" applyFont="1" applyFill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1" xfId="0" applyFont="1" applyBorder="1" applyProtection="1">
      <protection locked="0"/>
    </xf>
    <xf numFmtId="0" fontId="14" fillId="0" borderId="2" xfId="0" applyFont="1" applyBorder="1" applyProtection="1">
      <protection locked="0"/>
    </xf>
    <xf numFmtId="0" fontId="14" fillId="3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wrapText="1"/>
      <protection locked="0"/>
    </xf>
    <xf numFmtId="2" fontId="16" fillId="4" borderId="4" xfId="0" applyNumberFormat="1" applyFont="1" applyFill="1" applyBorder="1" applyAlignment="1" applyProtection="1">
      <alignment horizontal="center"/>
      <protection locked="0"/>
    </xf>
    <xf numFmtId="2" fontId="16" fillId="0" borderId="3" xfId="0" applyNumberFormat="1" applyFont="1" applyFill="1" applyBorder="1" applyAlignment="1" applyProtection="1">
      <alignment horizontal="center"/>
      <protection locked="0"/>
    </xf>
    <xf numFmtId="2" fontId="16" fillId="0" borderId="1" xfId="0" applyNumberFormat="1" applyFont="1" applyFill="1" applyBorder="1" applyAlignment="1" applyProtection="1">
      <alignment horizontal="center"/>
      <protection locked="0"/>
    </xf>
    <xf numFmtId="2" fontId="6" fillId="0" borderId="1" xfId="0" applyNumberFormat="1" applyFont="1" applyFill="1" applyBorder="1" applyAlignment="1" applyProtection="1">
      <alignment horizontal="center"/>
      <protection locked="0"/>
    </xf>
    <xf numFmtId="2" fontId="9" fillId="0" borderId="1" xfId="0" applyNumberFormat="1" applyFont="1" applyBorder="1" applyAlignment="1" applyProtection="1">
      <alignment horizontal="center"/>
      <protection locked="0"/>
    </xf>
    <xf numFmtId="2" fontId="16" fillId="0" borderId="2" xfId="0" applyNumberFormat="1" applyFont="1" applyFill="1" applyBorder="1" applyAlignment="1" applyProtection="1">
      <alignment horizontal="center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2" fontId="6" fillId="0" borderId="2" xfId="0" applyNumberFormat="1" applyFont="1" applyFill="1" applyBorder="1" applyAlignment="1" applyProtection="1">
      <alignment horizontal="center"/>
      <protection locked="0"/>
    </xf>
    <xf numFmtId="2" fontId="6" fillId="0" borderId="5" xfId="0" applyNumberFormat="1" applyFont="1" applyFill="1" applyBorder="1" applyAlignment="1" applyProtection="1">
      <alignment horizontal="center"/>
      <protection locked="0"/>
    </xf>
    <xf numFmtId="2" fontId="6" fillId="0" borderId="3" xfId="0" applyNumberFormat="1" applyFont="1" applyFill="1" applyBorder="1" applyAlignment="1" applyProtection="1">
      <alignment horizontal="center"/>
      <protection locked="0"/>
    </xf>
    <xf numFmtId="2" fontId="9" fillId="0" borderId="1" xfId="0" applyNumberFormat="1" applyFont="1" applyFill="1" applyBorder="1" applyAlignment="1" applyProtection="1">
      <alignment horizontal="center"/>
      <protection locked="0"/>
    </xf>
    <xf numFmtId="2" fontId="9" fillId="0" borderId="2" xfId="0" applyNumberFormat="1" applyFont="1" applyFill="1" applyBorder="1" applyAlignment="1" applyProtection="1">
      <alignment horizontal="center"/>
      <protection locked="0"/>
    </xf>
    <xf numFmtId="2" fontId="9" fillId="4" borderId="4" xfId="0" applyNumberFormat="1" applyFont="1" applyFill="1" applyBorder="1" applyAlignment="1" applyProtection="1">
      <alignment horizontal="center"/>
      <protection locked="0"/>
    </xf>
    <xf numFmtId="2" fontId="9" fillId="0" borderId="3" xfId="0" applyNumberFormat="1" applyFont="1" applyFill="1" applyBorder="1" applyAlignment="1" applyProtection="1">
      <alignment horizontal="center"/>
      <protection locked="0"/>
    </xf>
    <xf numFmtId="2" fontId="18" fillId="0" borderId="2" xfId="0" applyNumberFormat="1" applyFont="1" applyBorder="1" applyAlignment="1" applyProtection="1">
      <alignment horizontal="center"/>
      <protection locked="0"/>
    </xf>
    <xf numFmtId="2" fontId="6" fillId="3" borderId="4" xfId="0" applyNumberFormat="1" applyFont="1" applyFill="1" applyBorder="1" applyAlignment="1" applyProtection="1">
      <alignment horizontal="center"/>
      <protection locked="0"/>
    </xf>
    <xf numFmtId="2" fontId="9" fillId="0" borderId="3" xfId="0" applyNumberFormat="1" applyFont="1" applyBorder="1" applyAlignment="1" applyProtection="1">
      <alignment horizontal="center"/>
      <protection locked="0"/>
    </xf>
    <xf numFmtId="4" fontId="6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2" fillId="0" borderId="0" xfId="0" applyFont="1" applyProtection="1">
      <protection locked="0"/>
    </xf>
  </cellXfs>
  <cellStyles count="4">
    <cellStyle name="Navadno" xfId="0" builtinId="0"/>
    <cellStyle name="Navadno_08130-A0-PZR-4-GEN INKUBATOR_ver1_delovna" xfId="1" xr:uid="{00000000-0005-0000-0000-000001000000}"/>
    <cellStyle name="Pomoc" xfId="2" xr:uid="{00000000-0005-0000-0000-000002000000}"/>
    <cellStyle name="Slog 1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3"/>
  <sheetViews>
    <sheetView tabSelected="1" view="pageBreakPreview" topLeftCell="A48" zoomScale="120" zoomScaleNormal="100" zoomScaleSheetLayoutView="120" workbookViewId="0">
      <selection activeCell="E58" sqref="E58"/>
    </sheetView>
  </sheetViews>
  <sheetFormatPr defaultColWidth="9" defaultRowHeight="12.75"/>
  <cols>
    <col min="1" max="1" width="7" style="172" customWidth="1"/>
    <col min="2" max="2" width="86.7109375" style="14" customWidth="1"/>
    <col min="3" max="3" width="6.5703125" style="14" customWidth="1"/>
    <col min="4" max="4" width="9.42578125" style="173" customWidth="1"/>
    <col min="5" max="5" width="11.140625" style="213" customWidth="1"/>
    <col min="6" max="6" width="15" style="174" customWidth="1"/>
    <col min="7" max="19" width="9" style="14"/>
    <col min="20" max="20" width="9.28515625" style="14" customWidth="1"/>
    <col min="21" max="16384" width="9" style="14"/>
  </cols>
  <sheetData>
    <row r="1" spans="1:6">
      <c r="A1" s="10"/>
      <c r="B1" s="11"/>
      <c r="C1" s="11"/>
      <c r="D1" s="12"/>
      <c r="E1" s="175"/>
      <c r="F1" s="13"/>
    </row>
    <row r="2" spans="1:6" ht="20.25">
      <c r="A2" s="15" t="s">
        <v>16</v>
      </c>
      <c r="B2" s="16" t="s">
        <v>113</v>
      </c>
      <c r="C2" s="17"/>
      <c r="D2" s="17"/>
      <c r="E2" s="176"/>
      <c r="F2" s="18"/>
    </row>
    <row r="3" spans="1:6" s="22" customFormat="1" ht="15.6" customHeight="1">
      <c r="A3" s="19"/>
      <c r="B3" s="20"/>
      <c r="C3" s="20"/>
      <c r="D3" s="20"/>
      <c r="E3" s="177"/>
      <c r="F3" s="21"/>
    </row>
    <row r="4" spans="1:6" ht="18.75">
      <c r="A4" s="23" t="s">
        <v>9</v>
      </c>
      <c r="B4" s="24" t="s">
        <v>10</v>
      </c>
      <c r="C4" s="25"/>
      <c r="D4" s="25"/>
      <c r="E4" s="178"/>
      <c r="F4" s="26"/>
    </row>
    <row r="5" spans="1:6" ht="6.75" customHeight="1">
      <c r="A5" s="23"/>
      <c r="B5" s="27"/>
      <c r="C5" s="25"/>
      <c r="D5" s="25"/>
      <c r="E5" s="178"/>
      <c r="F5" s="26"/>
    </row>
    <row r="6" spans="1:6" ht="33.75" customHeight="1">
      <c r="A6" s="23" t="s">
        <v>8</v>
      </c>
      <c r="B6" s="28" t="s">
        <v>85</v>
      </c>
      <c r="C6" s="25"/>
      <c r="D6" s="25"/>
      <c r="E6" s="178"/>
      <c r="F6" s="26"/>
    </row>
    <row r="7" spans="1:6" ht="11.25" customHeight="1">
      <c r="A7" s="29"/>
      <c r="B7" s="28"/>
      <c r="C7" s="30"/>
      <c r="D7" s="30"/>
      <c r="E7" s="179"/>
      <c r="F7" s="30"/>
    </row>
    <row r="8" spans="1:6" ht="18.75">
      <c r="A8" s="23" t="s">
        <v>12</v>
      </c>
      <c r="B8" s="31" t="s">
        <v>83</v>
      </c>
      <c r="C8" s="32"/>
      <c r="D8" s="33"/>
      <c r="E8" s="3"/>
      <c r="F8" s="26"/>
    </row>
    <row r="9" spans="1:6" ht="7.15" customHeight="1">
      <c r="A9" s="34"/>
      <c r="B9" s="24"/>
      <c r="C9" s="32"/>
      <c r="D9" s="33"/>
      <c r="E9" s="3"/>
      <c r="F9" s="26"/>
    </row>
    <row r="10" spans="1:6">
      <c r="A10" s="23"/>
      <c r="B10" s="35"/>
      <c r="C10" s="33"/>
      <c r="D10" s="33"/>
      <c r="E10" s="3"/>
      <c r="F10" s="33"/>
    </row>
    <row r="11" spans="1:6">
      <c r="A11" s="23"/>
      <c r="B11" s="36"/>
      <c r="C11" s="33"/>
      <c r="D11" s="33"/>
      <c r="E11" s="3"/>
      <c r="F11" s="33"/>
    </row>
    <row r="12" spans="1:6">
      <c r="A12" s="23"/>
      <c r="B12" s="36"/>
      <c r="C12" s="33"/>
      <c r="D12" s="33"/>
      <c r="E12" s="3"/>
      <c r="F12" s="33"/>
    </row>
    <row r="13" spans="1:6">
      <c r="A13" s="23" t="s">
        <v>17</v>
      </c>
      <c r="B13" s="36" t="s">
        <v>84</v>
      </c>
      <c r="C13" s="33"/>
      <c r="D13" s="33"/>
      <c r="E13" s="3"/>
      <c r="F13" s="33"/>
    </row>
    <row r="14" spans="1:6">
      <c r="A14" s="23" t="s">
        <v>110</v>
      </c>
      <c r="B14" s="35" t="s">
        <v>115</v>
      </c>
      <c r="C14" s="33"/>
      <c r="D14" s="33"/>
      <c r="E14" s="3"/>
      <c r="F14" s="33"/>
    </row>
    <row r="15" spans="1:6">
      <c r="A15" s="37"/>
      <c r="B15" s="38"/>
      <c r="C15" s="38"/>
      <c r="D15" s="38"/>
      <c r="E15" s="180"/>
      <c r="F15" s="38"/>
    </row>
    <row r="16" spans="1:6" ht="18.75">
      <c r="A16" s="39"/>
      <c r="B16" s="16" t="s">
        <v>114</v>
      </c>
      <c r="C16" s="40"/>
      <c r="D16" s="40"/>
      <c r="E16" s="181"/>
      <c r="F16" s="41" t="s">
        <v>109</v>
      </c>
    </row>
    <row r="17" spans="1:6" ht="15.75">
      <c r="A17" s="42"/>
      <c r="B17" s="43"/>
      <c r="C17" s="44"/>
      <c r="D17" s="45"/>
      <c r="E17" s="182"/>
      <c r="F17" s="46"/>
    </row>
    <row r="18" spans="1:6" ht="15.75">
      <c r="A18" s="47" t="s">
        <v>52</v>
      </c>
      <c r="B18" s="27" t="s">
        <v>94</v>
      </c>
      <c r="C18" s="27"/>
      <c r="D18" s="27"/>
      <c r="E18" s="183"/>
      <c r="F18" s="48">
        <f>F77</f>
        <v>0</v>
      </c>
    </row>
    <row r="19" spans="1:6" ht="15.75">
      <c r="A19" s="49"/>
      <c r="B19" s="50"/>
      <c r="C19" s="51"/>
      <c r="D19" s="52"/>
      <c r="E19" s="184"/>
      <c r="F19" s="53"/>
    </row>
    <row r="20" spans="1:6" ht="15.75">
      <c r="A20" s="47" t="s">
        <v>53</v>
      </c>
      <c r="B20" s="27" t="s">
        <v>46</v>
      </c>
      <c r="C20" s="27"/>
      <c r="D20" s="27"/>
      <c r="E20" s="183"/>
      <c r="F20" s="48">
        <f>F126</f>
        <v>0</v>
      </c>
    </row>
    <row r="21" spans="1:6" ht="15.75">
      <c r="A21" s="47"/>
      <c r="B21" s="27"/>
      <c r="C21" s="27"/>
      <c r="D21" s="27"/>
      <c r="E21" s="183"/>
      <c r="F21" s="48"/>
    </row>
    <row r="22" spans="1:6" ht="15.75">
      <c r="A22" s="47" t="s">
        <v>57</v>
      </c>
      <c r="B22" s="27" t="s">
        <v>47</v>
      </c>
      <c r="C22" s="27"/>
      <c r="D22" s="27"/>
      <c r="E22" s="183"/>
      <c r="F22" s="48">
        <f>F155</f>
        <v>0</v>
      </c>
    </row>
    <row r="23" spans="1:6" ht="15.75">
      <c r="A23" s="47"/>
      <c r="B23" s="27"/>
      <c r="C23" s="27"/>
      <c r="D23" s="27"/>
      <c r="E23" s="183"/>
      <c r="F23" s="48"/>
    </row>
    <row r="24" spans="1:6" ht="15.75">
      <c r="A24" s="47" t="s">
        <v>86</v>
      </c>
      <c r="B24" s="27" t="s">
        <v>4</v>
      </c>
      <c r="C24" s="27"/>
      <c r="D24" s="27"/>
      <c r="E24" s="183"/>
      <c r="F24" s="54">
        <f>F172</f>
        <v>0</v>
      </c>
    </row>
    <row r="25" spans="1:6">
      <c r="A25" s="55"/>
      <c r="B25" s="56"/>
      <c r="C25" s="56"/>
      <c r="D25" s="56"/>
      <c r="E25" s="185"/>
      <c r="F25" s="57"/>
    </row>
    <row r="26" spans="1:6" ht="24.75" customHeight="1">
      <c r="A26" s="58"/>
      <c r="B26" s="59" t="s">
        <v>6</v>
      </c>
      <c r="C26" s="40"/>
      <c r="D26" s="40"/>
      <c r="E26" s="186"/>
      <c r="F26" s="60">
        <f>SUM(F18:F24)</f>
        <v>0</v>
      </c>
    </row>
    <row r="27" spans="1:6" s="64" customFormat="1" ht="11.25" customHeight="1">
      <c r="A27" s="61"/>
      <c r="B27" s="62"/>
      <c r="C27" s="62"/>
      <c r="D27" s="62"/>
      <c r="E27" s="187"/>
      <c r="F27" s="63"/>
    </row>
    <row r="28" spans="1:6" s="64" customFormat="1" ht="11.25" customHeight="1">
      <c r="A28" s="65"/>
      <c r="B28" s="66"/>
      <c r="C28" s="66"/>
      <c r="D28" s="66"/>
      <c r="E28" s="188"/>
      <c r="F28" s="67"/>
    </row>
    <row r="29" spans="1:6" s="64" customFormat="1" ht="15" customHeight="1">
      <c r="A29" s="68" t="s">
        <v>13</v>
      </c>
      <c r="B29" s="69" t="s">
        <v>18</v>
      </c>
      <c r="C29" s="66"/>
      <c r="D29" s="66"/>
      <c r="E29" s="188"/>
      <c r="F29" s="67"/>
    </row>
    <row r="30" spans="1:6" s="64" customFormat="1" ht="11.25" customHeight="1">
      <c r="A30" s="70"/>
      <c r="B30" s="69" t="s">
        <v>14</v>
      </c>
      <c r="C30" s="66"/>
      <c r="D30" s="66"/>
      <c r="E30" s="188"/>
      <c r="F30" s="67"/>
    </row>
    <row r="31" spans="1:6" s="64" customFormat="1" ht="11.25" customHeight="1">
      <c r="A31" s="70"/>
      <c r="B31" s="69" t="s">
        <v>15</v>
      </c>
      <c r="C31" s="66"/>
      <c r="D31" s="66"/>
      <c r="E31" s="188"/>
      <c r="F31" s="67"/>
    </row>
    <row r="32" spans="1:6" s="64" customFormat="1" ht="11.25" customHeight="1">
      <c r="A32" s="70"/>
      <c r="B32" s="69" t="s">
        <v>19</v>
      </c>
      <c r="C32" s="66"/>
      <c r="D32" s="66"/>
      <c r="E32" s="188"/>
      <c r="F32" s="67"/>
    </row>
    <row r="33" spans="1:7" s="64" customFormat="1" ht="11.25" customHeight="1">
      <c r="A33" s="65"/>
      <c r="B33" s="66"/>
      <c r="C33" s="66"/>
      <c r="D33" s="66"/>
      <c r="E33" s="188"/>
      <c r="F33" s="67"/>
    </row>
    <row r="34" spans="1:7" s="64" customFormat="1">
      <c r="A34" s="71"/>
      <c r="B34" s="52"/>
      <c r="C34" s="52"/>
      <c r="D34" s="72"/>
      <c r="E34" s="189"/>
      <c r="F34" s="73"/>
    </row>
    <row r="35" spans="1:7">
      <c r="A35" s="74"/>
      <c r="B35" s="1"/>
      <c r="C35" s="33"/>
      <c r="D35" s="75"/>
      <c r="E35" s="190"/>
      <c r="F35" s="76"/>
    </row>
    <row r="36" spans="1:7">
      <c r="A36" s="74"/>
      <c r="B36" s="2"/>
      <c r="C36" s="33"/>
      <c r="D36" s="75"/>
      <c r="E36" s="190"/>
      <c r="F36" s="76"/>
    </row>
    <row r="37" spans="1:7">
      <c r="A37" s="74"/>
      <c r="B37" s="2"/>
      <c r="C37" s="33"/>
      <c r="D37" s="75"/>
      <c r="E37" s="190"/>
      <c r="F37" s="76"/>
    </row>
    <row r="38" spans="1:7">
      <c r="A38" s="77"/>
      <c r="B38" s="9"/>
      <c r="C38" s="38"/>
      <c r="D38" s="78"/>
      <c r="E38" s="191"/>
      <c r="F38" s="79"/>
    </row>
    <row r="39" spans="1:7" ht="28.5" customHeight="1">
      <c r="A39" s="80" t="s">
        <v>66</v>
      </c>
      <c r="B39" s="81" t="s">
        <v>65</v>
      </c>
      <c r="C39" s="82" t="s">
        <v>107</v>
      </c>
      <c r="D39" s="83" t="s">
        <v>106</v>
      </c>
      <c r="E39" s="192" t="s">
        <v>108</v>
      </c>
      <c r="F39" s="84" t="s">
        <v>105</v>
      </c>
    </row>
    <row r="40" spans="1:7" ht="18" customHeight="1">
      <c r="A40" s="85"/>
      <c r="B40" s="86" t="s">
        <v>104</v>
      </c>
      <c r="C40" s="45"/>
      <c r="D40" s="87"/>
      <c r="E40" s="193"/>
      <c r="F40" s="88"/>
    </row>
    <row r="41" spans="1:7" ht="5.25" customHeight="1">
      <c r="A41" s="89"/>
      <c r="B41" s="90"/>
      <c r="C41" s="38"/>
      <c r="D41" s="78"/>
      <c r="E41" s="191"/>
      <c r="F41" s="79"/>
    </row>
    <row r="42" spans="1:7" s="96" customFormat="1" ht="18" customHeight="1">
      <c r="A42" s="91" t="s">
        <v>58</v>
      </c>
      <c r="B42" s="92" t="s">
        <v>96</v>
      </c>
      <c r="C42" s="93"/>
      <c r="D42" s="94"/>
      <c r="E42" s="194"/>
      <c r="F42" s="95"/>
    </row>
    <row r="43" spans="1:7" s="102" customFormat="1" ht="18" customHeight="1">
      <c r="A43" s="97"/>
      <c r="B43" s="98"/>
      <c r="C43" s="99"/>
      <c r="D43" s="100"/>
      <c r="E43" s="195"/>
      <c r="F43" s="101"/>
    </row>
    <row r="44" spans="1:7" s="102" customFormat="1" ht="27.75" customHeight="1">
      <c r="A44" s="6">
        <f>IF(C43="",MAX(A$6:$C43)+1,"")</f>
        <v>1</v>
      </c>
      <c r="B44" s="103" t="s">
        <v>103</v>
      </c>
      <c r="C44" s="104"/>
      <c r="D44" s="105"/>
      <c r="E44" s="196"/>
      <c r="F44" s="106"/>
      <c r="G44" s="107"/>
    </row>
    <row r="45" spans="1:7" s="102" customFormat="1" ht="18" customHeight="1">
      <c r="A45" s="108"/>
      <c r="B45" s="103" t="s">
        <v>87</v>
      </c>
      <c r="C45" s="33" t="s">
        <v>1</v>
      </c>
      <c r="D45" s="109">
        <v>215</v>
      </c>
      <c r="E45" s="197">
        <v>0</v>
      </c>
      <c r="F45" s="110">
        <f>D45*E45</f>
        <v>0</v>
      </c>
      <c r="G45" s="109"/>
    </row>
    <row r="46" spans="1:7" s="102" customFormat="1" ht="18" customHeight="1">
      <c r="A46" s="108"/>
      <c r="B46" s="103" t="s">
        <v>76</v>
      </c>
      <c r="C46" s="33" t="s">
        <v>1</v>
      </c>
      <c r="D46" s="109">
        <v>200</v>
      </c>
      <c r="E46" s="197">
        <v>0</v>
      </c>
      <c r="F46" s="110">
        <f>D46*E46</f>
        <v>0</v>
      </c>
      <c r="G46" s="109"/>
    </row>
    <row r="47" spans="1:7" s="102" customFormat="1" ht="17.45" customHeight="1">
      <c r="A47" s="108"/>
      <c r="B47" s="103"/>
      <c r="C47" s="33"/>
      <c r="D47" s="109"/>
      <c r="E47" s="197"/>
      <c r="F47" s="110"/>
      <c r="G47" s="109"/>
    </row>
    <row r="48" spans="1:7" s="102" customFormat="1" ht="43.5" customHeight="1">
      <c r="A48" s="6">
        <f>IF(C47="",MAX(A$6:$C47)+1,"")</f>
        <v>2</v>
      </c>
      <c r="B48" s="103" t="s">
        <v>91</v>
      </c>
      <c r="C48" s="111" t="s">
        <v>2</v>
      </c>
      <c r="D48" s="112">
        <v>1</v>
      </c>
      <c r="E48" s="197">
        <v>0</v>
      </c>
      <c r="F48" s="110">
        <f>D48*E48</f>
        <v>0</v>
      </c>
      <c r="G48" s="112"/>
    </row>
    <row r="49" spans="1:7" s="102" customFormat="1" ht="107.25" customHeight="1">
      <c r="A49" s="113"/>
      <c r="B49" s="114" t="s">
        <v>95</v>
      </c>
      <c r="C49" s="104"/>
      <c r="D49" s="105"/>
      <c r="E49" s="196"/>
      <c r="F49" s="106"/>
      <c r="G49" s="105"/>
    </row>
    <row r="50" spans="1:7" s="102" customFormat="1" ht="18" customHeight="1">
      <c r="A50" s="108"/>
      <c r="B50" s="114" t="s">
        <v>92</v>
      </c>
      <c r="C50" s="33" t="s">
        <v>21</v>
      </c>
      <c r="D50" s="105"/>
      <c r="E50" s="196"/>
      <c r="F50" s="106"/>
      <c r="G50" s="105"/>
    </row>
    <row r="51" spans="1:7" s="102" customFormat="1" ht="18" customHeight="1">
      <c r="A51" s="108"/>
      <c r="B51" s="114" t="s">
        <v>67</v>
      </c>
      <c r="C51" s="33" t="s">
        <v>21</v>
      </c>
      <c r="D51" s="105"/>
      <c r="E51" s="196"/>
      <c r="F51" s="106"/>
      <c r="G51" s="105"/>
    </row>
    <row r="52" spans="1:7" s="102" customFormat="1" ht="18" customHeight="1">
      <c r="A52" s="108"/>
      <c r="B52" s="114" t="s">
        <v>68</v>
      </c>
      <c r="C52" s="33" t="s">
        <v>21</v>
      </c>
      <c r="D52" s="105"/>
      <c r="E52" s="196"/>
      <c r="F52" s="106"/>
      <c r="G52" s="105"/>
    </row>
    <row r="53" spans="1:7" s="102" customFormat="1" ht="18" customHeight="1">
      <c r="A53" s="108"/>
      <c r="B53" s="114" t="s">
        <v>35</v>
      </c>
      <c r="C53" s="115">
        <v>0</v>
      </c>
      <c r="D53" s="105"/>
      <c r="E53" s="196"/>
      <c r="F53" s="106"/>
      <c r="G53" s="105"/>
    </row>
    <row r="54" spans="1:7" s="102" customFormat="1" ht="18" customHeight="1">
      <c r="A54" s="108"/>
      <c r="B54" s="116" t="s">
        <v>36</v>
      </c>
      <c r="C54" s="33" t="s">
        <v>21</v>
      </c>
      <c r="D54" s="105"/>
      <c r="E54" s="196"/>
      <c r="F54" s="106"/>
      <c r="G54" s="105"/>
    </row>
    <row r="55" spans="1:7" s="102" customFormat="1" ht="18" customHeight="1">
      <c r="A55" s="108"/>
      <c r="B55" s="116" t="s">
        <v>37</v>
      </c>
      <c r="C55" s="33" t="s">
        <v>22</v>
      </c>
      <c r="D55" s="105"/>
      <c r="E55" s="196"/>
      <c r="F55" s="106"/>
      <c r="G55" s="105"/>
    </row>
    <row r="56" spans="1:7" s="102" customFormat="1" ht="18" customHeight="1">
      <c r="A56" s="108"/>
      <c r="B56" s="116" t="s">
        <v>38</v>
      </c>
      <c r="C56" s="33" t="s">
        <v>24</v>
      </c>
      <c r="D56" s="105"/>
      <c r="E56" s="196"/>
      <c r="F56" s="106"/>
      <c r="G56" s="105"/>
    </row>
    <row r="57" spans="1:7" s="102" customFormat="1" ht="18" customHeight="1">
      <c r="A57" s="108"/>
      <c r="B57" s="116" t="s">
        <v>39</v>
      </c>
      <c r="C57" s="33" t="s">
        <v>22</v>
      </c>
      <c r="D57" s="105"/>
      <c r="E57" s="196"/>
      <c r="F57" s="106"/>
      <c r="G57" s="105"/>
    </row>
    <row r="58" spans="1:7" s="102" customFormat="1" ht="18" customHeight="1">
      <c r="A58" s="108"/>
      <c r="B58" s="116" t="s">
        <v>40</v>
      </c>
      <c r="C58" s="33" t="s">
        <v>21</v>
      </c>
      <c r="D58" s="105"/>
      <c r="E58" s="196"/>
      <c r="F58" s="106"/>
      <c r="G58" s="105"/>
    </row>
    <row r="59" spans="1:7" s="102" customFormat="1" ht="18.600000000000001" customHeight="1">
      <c r="A59" s="108"/>
      <c r="B59" s="114" t="s">
        <v>43</v>
      </c>
      <c r="C59" s="33" t="s">
        <v>21</v>
      </c>
      <c r="D59" s="105"/>
      <c r="E59" s="196"/>
      <c r="F59" s="106"/>
      <c r="G59" s="105"/>
    </row>
    <row r="60" spans="1:7" s="102" customFormat="1" ht="21" customHeight="1">
      <c r="A60" s="108"/>
      <c r="B60" s="114" t="s">
        <v>79</v>
      </c>
      <c r="C60" s="33" t="s">
        <v>81</v>
      </c>
      <c r="D60" s="105"/>
      <c r="E60" s="196"/>
      <c r="F60" s="106"/>
      <c r="G60" s="105"/>
    </row>
    <row r="61" spans="1:7" s="102" customFormat="1" ht="21" customHeight="1">
      <c r="A61" s="108"/>
      <c r="B61" s="114" t="s">
        <v>82</v>
      </c>
      <c r="C61" s="33" t="s">
        <v>24</v>
      </c>
      <c r="D61" s="105"/>
      <c r="E61" s="196"/>
      <c r="F61" s="106"/>
      <c r="G61" s="105"/>
    </row>
    <row r="62" spans="1:7" s="102" customFormat="1" ht="18" customHeight="1">
      <c r="A62" s="108"/>
      <c r="B62" s="114" t="s">
        <v>90</v>
      </c>
      <c r="C62" s="33" t="s">
        <v>20</v>
      </c>
      <c r="D62" s="105"/>
      <c r="E62" s="196"/>
      <c r="F62" s="106"/>
      <c r="G62" s="105"/>
    </row>
    <row r="63" spans="1:7" s="102" customFormat="1" ht="18" customHeight="1">
      <c r="A63" s="108"/>
      <c r="B63" s="114" t="s">
        <v>41</v>
      </c>
      <c r="C63" s="33" t="s">
        <v>80</v>
      </c>
      <c r="D63" s="105"/>
      <c r="E63" s="196"/>
      <c r="F63" s="106"/>
      <c r="G63" s="105"/>
    </row>
    <row r="64" spans="1:7" s="102" customFormat="1" ht="18" customHeight="1">
      <c r="A64" s="108"/>
      <c r="B64" s="114" t="s">
        <v>28</v>
      </c>
      <c r="C64" s="115" t="s">
        <v>21</v>
      </c>
      <c r="D64" s="105"/>
      <c r="E64" s="196"/>
      <c r="F64" s="106"/>
      <c r="G64" s="105"/>
    </row>
    <row r="65" spans="1:7" s="102" customFormat="1" ht="18" customHeight="1">
      <c r="A65" s="108"/>
      <c r="B65" s="114" t="s">
        <v>29</v>
      </c>
      <c r="C65" s="115" t="s">
        <v>21</v>
      </c>
      <c r="D65" s="105"/>
      <c r="E65" s="196"/>
      <c r="F65" s="106"/>
      <c r="G65" s="105"/>
    </row>
    <row r="66" spans="1:7" s="102" customFormat="1" ht="18" customHeight="1">
      <c r="A66" s="108"/>
      <c r="B66" s="114" t="s">
        <v>30</v>
      </c>
      <c r="C66" s="115" t="s">
        <v>20</v>
      </c>
      <c r="D66" s="105"/>
      <c r="E66" s="196"/>
      <c r="F66" s="106"/>
      <c r="G66" s="105"/>
    </row>
    <row r="67" spans="1:7" s="102" customFormat="1" ht="18" customHeight="1">
      <c r="A67" s="108"/>
      <c r="B67" s="114" t="s">
        <v>31</v>
      </c>
      <c r="C67" s="115" t="s">
        <v>22</v>
      </c>
      <c r="D67" s="105"/>
      <c r="E67" s="196"/>
      <c r="F67" s="106"/>
      <c r="G67" s="105"/>
    </row>
    <row r="68" spans="1:7" s="102" customFormat="1" ht="18" customHeight="1">
      <c r="A68" s="108"/>
      <c r="B68" s="114" t="s">
        <v>32</v>
      </c>
      <c r="C68" s="33" t="s">
        <v>20</v>
      </c>
      <c r="D68" s="105"/>
      <c r="E68" s="196"/>
      <c r="F68" s="106"/>
      <c r="G68" s="105"/>
    </row>
    <row r="69" spans="1:7" s="102" customFormat="1" ht="18" customHeight="1">
      <c r="A69" s="108"/>
      <c r="B69" s="114" t="s">
        <v>44</v>
      </c>
      <c r="C69" s="33" t="s">
        <v>21</v>
      </c>
      <c r="D69" s="105"/>
      <c r="E69" s="196"/>
      <c r="F69" s="106"/>
      <c r="G69" s="105"/>
    </row>
    <row r="70" spans="1:7" s="102" customFormat="1" ht="18" customHeight="1">
      <c r="A70" s="108"/>
      <c r="B70" s="117" t="s">
        <v>7</v>
      </c>
      <c r="C70" s="33" t="s">
        <v>21</v>
      </c>
      <c r="D70" s="105"/>
      <c r="E70" s="196"/>
      <c r="F70" s="106"/>
      <c r="G70" s="105"/>
    </row>
    <row r="71" spans="1:7" s="102" customFormat="1" ht="18" customHeight="1">
      <c r="A71" s="108"/>
      <c r="B71" s="33" t="s">
        <v>111</v>
      </c>
      <c r="C71" s="33" t="s">
        <v>21</v>
      </c>
      <c r="D71" s="105"/>
      <c r="E71" s="196"/>
      <c r="F71" s="106"/>
      <c r="G71" s="105"/>
    </row>
    <row r="72" spans="1:7" s="102" customFormat="1" ht="18" customHeight="1">
      <c r="A72" s="108"/>
      <c r="B72" s="33"/>
      <c r="C72" s="33"/>
      <c r="D72" s="105"/>
      <c r="E72" s="196"/>
      <c r="F72" s="106"/>
      <c r="G72" s="105"/>
    </row>
    <row r="73" spans="1:7" s="102" customFormat="1" ht="21" customHeight="1">
      <c r="A73" s="6">
        <f>IF(C72="",MAX(A$6:$C72)+1,"")</f>
        <v>3</v>
      </c>
      <c r="B73" s="103" t="s">
        <v>88</v>
      </c>
      <c r="C73" s="33" t="s">
        <v>0</v>
      </c>
      <c r="D73" s="109">
        <v>1</v>
      </c>
      <c r="E73" s="197">
        <v>0</v>
      </c>
      <c r="F73" s="110">
        <f>D73*E73</f>
        <v>0</v>
      </c>
      <c r="G73" s="109"/>
    </row>
    <row r="74" spans="1:7" s="102" customFormat="1" ht="15.75" customHeight="1">
      <c r="A74" s="108"/>
      <c r="B74" s="103"/>
      <c r="C74" s="33"/>
      <c r="D74" s="109"/>
      <c r="E74" s="197"/>
      <c r="F74" s="110"/>
      <c r="G74" s="109"/>
    </row>
    <row r="75" spans="1:7" s="102" customFormat="1" ht="22.5" customHeight="1">
      <c r="A75" s="6">
        <f>IF(C74="",MAX(A$6:$C74)+1,"")</f>
        <v>4</v>
      </c>
      <c r="B75" s="103" t="s">
        <v>89</v>
      </c>
      <c r="C75" s="33" t="s">
        <v>0</v>
      </c>
      <c r="D75" s="109">
        <v>1</v>
      </c>
      <c r="E75" s="197">
        <v>0</v>
      </c>
      <c r="F75" s="110">
        <f>D75*E75</f>
        <v>0</v>
      </c>
      <c r="G75" s="109"/>
    </row>
    <row r="76" spans="1:7" s="102" customFormat="1" ht="18" customHeight="1">
      <c r="A76" s="108"/>
      <c r="B76" s="33"/>
      <c r="C76" s="33"/>
      <c r="D76" s="105"/>
      <c r="E76" s="196"/>
      <c r="F76" s="106"/>
      <c r="G76" s="105"/>
    </row>
    <row r="77" spans="1:7" s="102" customFormat="1" ht="18" customHeight="1">
      <c r="A77" s="108"/>
      <c r="B77" s="111" t="s">
        <v>3</v>
      </c>
      <c r="C77" s="33"/>
      <c r="D77" s="109"/>
      <c r="E77" s="198"/>
      <c r="F77" s="118">
        <f>SUM(F44:F76)</f>
        <v>0</v>
      </c>
      <c r="G77" s="109"/>
    </row>
    <row r="78" spans="1:7" s="102" customFormat="1" ht="18" customHeight="1">
      <c r="A78" s="119"/>
      <c r="B78" s="38"/>
      <c r="C78" s="38"/>
      <c r="D78" s="120"/>
      <c r="E78" s="199"/>
      <c r="F78" s="121"/>
      <c r="G78" s="105"/>
    </row>
    <row r="79" spans="1:7" s="102" customFormat="1" ht="18" customHeight="1">
      <c r="A79" s="91" t="s">
        <v>59</v>
      </c>
      <c r="B79" s="92" t="s">
        <v>46</v>
      </c>
      <c r="C79" s="93"/>
      <c r="D79" s="94"/>
      <c r="E79" s="194"/>
      <c r="F79" s="95"/>
      <c r="G79" s="122"/>
    </row>
    <row r="80" spans="1:7" s="102" customFormat="1" ht="18" customHeight="1">
      <c r="A80" s="97"/>
      <c r="B80" s="98"/>
      <c r="C80" s="99"/>
      <c r="D80" s="100"/>
      <c r="E80" s="195"/>
      <c r="F80" s="101"/>
      <c r="G80" s="105"/>
    </row>
    <row r="81" spans="1:7" s="102" customFormat="1" ht="46.5" customHeight="1">
      <c r="A81" s="6">
        <f>IF(C80="",MAX(A$6:$C80)+1,"")</f>
        <v>5</v>
      </c>
      <c r="B81" s="103" t="s">
        <v>73</v>
      </c>
      <c r="C81" s="104"/>
      <c r="D81" s="105"/>
      <c r="E81" s="196"/>
      <c r="F81" s="106"/>
      <c r="G81" s="105"/>
    </row>
    <row r="82" spans="1:7" s="102" customFormat="1" ht="18" customHeight="1">
      <c r="A82" s="123"/>
      <c r="B82" s="103" t="s">
        <v>72</v>
      </c>
      <c r="C82" s="33" t="s">
        <v>1</v>
      </c>
      <c r="D82" s="109">
        <v>140</v>
      </c>
      <c r="E82" s="197">
        <v>0</v>
      </c>
      <c r="F82" s="110">
        <f>D82*E82</f>
        <v>0</v>
      </c>
      <c r="G82" s="109"/>
    </row>
    <row r="83" spans="1:7" s="102" customFormat="1" ht="18" customHeight="1">
      <c r="A83" s="123"/>
      <c r="B83" s="103" t="s">
        <v>76</v>
      </c>
      <c r="C83" s="33" t="s">
        <v>1</v>
      </c>
      <c r="D83" s="109">
        <v>123</v>
      </c>
      <c r="E83" s="197">
        <v>0</v>
      </c>
      <c r="F83" s="110">
        <f>D83*E83</f>
        <v>0</v>
      </c>
      <c r="G83" s="109"/>
    </row>
    <row r="84" spans="1:7" s="102" customFormat="1" ht="18" customHeight="1">
      <c r="A84" s="123"/>
      <c r="B84" s="103" t="s">
        <v>98</v>
      </c>
      <c r="C84" s="33" t="s">
        <v>1</v>
      </c>
      <c r="D84" s="109">
        <v>160</v>
      </c>
      <c r="E84" s="197">
        <v>0</v>
      </c>
      <c r="F84" s="110">
        <f>D84*E84</f>
        <v>0</v>
      </c>
      <c r="G84" s="109"/>
    </row>
    <row r="85" spans="1:7" s="102" customFormat="1" ht="17.25" customHeight="1">
      <c r="A85" s="123"/>
      <c r="B85" s="103"/>
      <c r="C85" s="33"/>
      <c r="D85" s="109"/>
      <c r="E85" s="197"/>
      <c r="F85" s="110"/>
      <c r="G85" s="109"/>
    </row>
    <row r="86" spans="1:7" s="102" customFormat="1" ht="29.25" customHeight="1">
      <c r="A86" s="6">
        <f>IF(C85="",MAX(A$6:$C85)+1,"")</f>
        <v>6</v>
      </c>
      <c r="B86" s="103" t="s">
        <v>97</v>
      </c>
      <c r="C86" s="33" t="s">
        <v>1</v>
      </c>
      <c r="D86" s="109">
        <v>122</v>
      </c>
      <c r="E86" s="197">
        <v>0</v>
      </c>
      <c r="F86" s="110">
        <f>D86*E86</f>
        <v>0</v>
      </c>
      <c r="G86" s="109"/>
    </row>
    <row r="87" spans="1:7" s="102" customFormat="1" ht="18" customHeight="1">
      <c r="A87" s="108"/>
      <c r="B87" s="124"/>
      <c r="C87" s="104"/>
      <c r="D87" s="105"/>
      <c r="E87" s="196"/>
      <c r="F87" s="106"/>
      <c r="G87" s="105"/>
    </row>
    <row r="88" spans="1:7" s="96" customFormat="1" ht="51" customHeight="1">
      <c r="A88" s="6">
        <f>IF(C87="",MAX(A$6:$C87)+1,"")</f>
        <v>7</v>
      </c>
      <c r="B88" s="103" t="s">
        <v>93</v>
      </c>
      <c r="C88" s="111" t="s">
        <v>2</v>
      </c>
      <c r="D88" s="112">
        <v>4</v>
      </c>
      <c r="E88" s="197">
        <v>0</v>
      </c>
      <c r="F88" s="110">
        <f>D88*E88</f>
        <v>0</v>
      </c>
      <c r="G88" s="112"/>
    </row>
    <row r="89" spans="1:7" s="96" customFormat="1" ht="75" customHeight="1">
      <c r="A89" s="125"/>
      <c r="B89" s="114" t="s">
        <v>77</v>
      </c>
      <c r="C89" s="115"/>
      <c r="D89" s="109"/>
      <c r="E89" s="200"/>
      <c r="F89" s="126"/>
      <c r="G89" s="109"/>
    </row>
    <row r="90" spans="1:7" s="96" customFormat="1" ht="19.5" customHeight="1">
      <c r="A90" s="125"/>
      <c r="B90" s="114" t="s">
        <v>78</v>
      </c>
      <c r="C90" s="33" t="s">
        <v>21</v>
      </c>
      <c r="D90" s="127"/>
      <c r="E90" s="200"/>
      <c r="F90" s="126"/>
      <c r="G90" s="127"/>
    </row>
    <row r="91" spans="1:7" s="96" customFormat="1" ht="15" customHeight="1">
      <c r="A91" s="125"/>
      <c r="B91" s="114" t="s">
        <v>67</v>
      </c>
      <c r="C91" s="33" t="s">
        <v>21</v>
      </c>
      <c r="D91" s="127"/>
      <c r="E91" s="200"/>
      <c r="F91" s="126"/>
      <c r="G91" s="127"/>
    </row>
    <row r="92" spans="1:7" s="96" customFormat="1" ht="16.5" customHeight="1">
      <c r="A92" s="125"/>
      <c r="B92" s="114" t="s">
        <v>68</v>
      </c>
      <c r="C92" s="33" t="s">
        <v>21</v>
      </c>
      <c r="D92" s="127"/>
      <c r="E92" s="200"/>
      <c r="F92" s="126"/>
      <c r="G92" s="127"/>
    </row>
    <row r="93" spans="1:7" s="96" customFormat="1" ht="15" customHeight="1">
      <c r="A93" s="125"/>
      <c r="B93" s="114" t="s">
        <v>35</v>
      </c>
      <c r="C93" s="33" t="s">
        <v>22</v>
      </c>
      <c r="D93" s="127"/>
      <c r="E93" s="200"/>
      <c r="F93" s="126"/>
      <c r="G93" s="127"/>
    </row>
    <row r="94" spans="1:7" s="96" customFormat="1" ht="15.75" customHeight="1">
      <c r="A94" s="125"/>
      <c r="B94" s="116" t="s">
        <v>36</v>
      </c>
      <c r="C94" s="33" t="s">
        <v>21</v>
      </c>
      <c r="D94" s="109"/>
      <c r="E94" s="200"/>
      <c r="F94" s="126"/>
      <c r="G94" s="109"/>
    </row>
    <row r="95" spans="1:7" s="96" customFormat="1" ht="12.75" customHeight="1">
      <c r="A95" s="125"/>
      <c r="B95" s="116" t="s">
        <v>37</v>
      </c>
      <c r="C95" s="33" t="s">
        <v>22</v>
      </c>
      <c r="D95" s="109"/>
      <c r="E95" s="200"/>
      <c r="F95" s="126"/>
      <c r="G95" s="109"/>
    </row>
    <row r="96" spans="1:7" s="96" customFormat="1" ht="12.75" customHeight="1">
      <c r="A96" s="125"/>
      <c r="B96" s="116" t="s">
        <v>38</v>
      </c>
      <c r="C96" s="33" t="s">
        <v>24</v>
      </c>
      <c r="D96" s="109"/>
      <c r="E96" s="200"/>
      <c r="F96" s="126"/>
      <c r="G96" s="109"/>
    </row>
    <row r="97" spans="1:7" s="96" customFormat="1" ht="14.25" customHeight="1">
      <c r="A97" s="125"/>
      <c r="B97" s="116" t="s">
        <v>39</v>
      </c>
      <c r="C97" s="33" t="s">
        <v>22</v>
      </c>
      <c r="D97" s="109"/>
      <c r="E97" s="200"/>
      <c r="F97" s="126"/>
      <c r="G97" s="109"/>
    </row>
    <row r="98" spans="1:7" s="96" customFormat="1" ht="13.5" customHeight="1">
      <c r="A98" s="125"/>
      <c r="B98" s="116" t="s">
        <v>40</v>
      </c>
      <c r="C98" s="33" t="s">
        <v>21</v>
      </c>
      <c r="D98" s="109"/>
      <c r="E98" s="200"/>
      <c r="F98" s="126"/>
      <c r="G98" s="109"/>
    </row>
    <row r="99" spans="1:7" s="96" customFormat="1" ht="14.25" customHeight="1">
      <c r="A99" s="125"/>
      <c r="B99" s="114" t="s">
        <v>43</v>
      </c>
      <c r="C99" s="33" t="s">
        <v>21</v>
      </c>
      <c r="D99" s="109"/>
      <c r="E99" s="200"/>
      <c r="F99" s="126"/>
      <c r="G99" s="109"/>
    </row>
    <row r="100" spans="1:7" s="96" customFormat="1" ht="24.75" customHeight="1">
      <c r="A100" s="125"/>
      <c r="B100" s="114" t="s">
        <v>69</v>
      </c>
      <c r="C100" s="33" t="s">
        <v>22</v>
      </c>
      <c r="D100" s="109"/>
      <c r="E100" s="200"/>
      <c r="F100" s="126"/>
      <c r="G100" s="109"/>
    </row>
    <row r="101" spans="1:7" s="96" customFormat="1" ht="13.5" customHeight="1">
      <c r="A101" s="125"/>
      <c r="B101" s="114" t="s">
        <v>41</v>
      </c>
      <c r="C101" s="33" t="s">
        <v>22</v>
      </c>
      <c r="D101" s="109"/>
      <c r="E101" s="200"/>
      <c r="F101" s="126"/>
      <c r="G101" s="109"/>
    </row>
    <row r="102" spans="1:7" s="96" customFormat="1" ht="13.5" customHeight="1">
      <c r="A102" s="125"/>
      <c r="B102" s="114" t="s">
        <v>25</v>
      </c>
      <c r="C102" s="33" t="s">
        <v>22</v>
      </c>
      <c r="D102" s="109"/>
      <c r="E102" s="200"/>
      <c r="F102" s="126"/>
      <c r="G102" s="109"/>
    </row>
    <row r="103" spans="1:7" s="96" customFormat="1" ht="30" customHeight="1">
      <c r="A103" s="125"/>
      <c r="B103" s="114" t="s">
        <v>42</v>
      </c>
      <c r="C103" s="33" t="s">
        <v>22</v>
      </c>
      <c r="D103" s="109"/>
      <c r="E103" s="200"/>
      <c r="F103" s="126"/>
      <c r="G103" s="109"/>
    </row>
    <row r="104" spans="1:7" s="96" customFormat="1">
      <c r="A104" s="125"/>
      <c r="B104" s="114" t="s">
        <v>26</v>
      </c>
      <c r="C104" s="115" t="s">
        <v>21</v>
      </c>
      <c r="D104" s="109"/>
      <c r="E104" s="200"/>
      <c r="F104" s="126"/>
      <c r="G104" s="109"/>
    </row>
    <row r="105" spans="1:7" s="96" customFormat="1">
      <c r="A105" s="125"/>
      <c r="B105" s="114" t="s">
        <v>27</v>
      </c>
      <c r="C105" s="115" t="s">
        <v>21</v>
      </c>
      <c r="D105" s="109"/>
      <c r="E105" s="200"/>
      <c r="F105" s="126"/>
      <c r="G105" s="109"/>
    </row>
    <row r="106" spans="1:7" s="96" customFormat="1">
      <c r="A106" s="125"/>
      <c r="B106" s="114" t="s">
        <v>28</v>
      </c>
      <c r="C106" s="115" t="s">
        <v>21</v>
      </c>
      <c r="D106" s="109"/>
      <c r="E106" s="200"/>
      <c r="F106" s="126"/>
      <c r="G106" s="109"/>
    </row>
    <row r="107" spans="1:7" s="96" customFormat="1">
      <c r="A107" s="125"/>
      <c r="B107" s="114" t="s">
        <v>29</v>
      </c>
      <c r="C107" s="115" t="s">
        <v>21</v>
      </c>
      <c r="D107" s="109"/>
      <c r="E107" s="200"/>
      <c r="F107" s="126"/>
      <c r="G107" s="109"/>
    </row>
    <row r="108" spans="1:7" s="96" customFormat="1">
      <c r="A108" s="125"/>
      <c r="B108" s="114" t="s">
        <v>30</v>
      </c>
      <c r="C108" s="115" t="s">
        <v>20</v>
      </c>
      <c r="D108" s="109"/>
      <c r="E108" s="200"/>
      <c r="F108" s="126"/>
      <c r="G108" s="109"/>
    </row>
    <row r="109" spans="1:7" s="96" customFormat="1">
      <c r="A109" s="125"/>
      <c r="B109" s="114" t="s">
        <v>31</v>
      </c>
      <c r="C109" s="115" t="s">
        <v>22</v>
      </c>
      <c r="D109" s="109"/>
      <c r="E109" s="200"/>
      <c r="F109" s="126"/>
      <c r="G109" s="109"/>
    </row>
    <row r="110" spans="1:7" s="96" customFormat="1">
      <c r="A110" s="125"/>
      <c r="B110" s="114" t="s">
        <v>32</v>
      </c>
      <c r="C110" s="33" t="s">
        <v>20</v>
      </c>
      <c r="D110" s="109"/>
      <c r="E110" s="200"/>
      <c r="F110" s="126"/>
      <c r="G110" s="109"/>
    </row>
    <row r="111" spans="1:7" s="96" customFormat="1" ht="15.75" customHeight="1">
      <c r="A111" s="125"/>
      <c r="B111" s="114" t="s">
        <v>44</v>
      </c>
      <c r="C111" s="33" t="s">
        <v>21</v>
      </c>
      <c r="D111" s="128"/>
      <c r="E111" s="200"/>
      <c r="F111" s="126"/>
      <c r="G111" s="128"/>
    </row>
    <row r="112" spans="1:7" s="96" customFormat="1">
      <c r="A112" s="125"/>
      <c r="B112" s="117" t="s">
        <v>7</v>
      </c>
      <c r="C112" s="33" t="s">
        <v>21</v>
      </c>
      <c r="D112" s="109"/>
      <c r="E112" s="200"/>
      <c r="F112" s="126"/>
      <c r="G112" s="109"/>
    </row>
    <row r="113" spans="1:7" s="96" customFormat="1">
      <c r="A113" s="125"/>
      <c r="B113" s="33" t="s">
        <v>33</v>
      </c>
      <c r="C113" s="33" t="s">
        <v>21</v>
      </c>
      <c r="D113" s="109"/>
      <c r="E113" s="200"/>
      <c r="F113" s="126"/>
      <c r="G113" s="109"/>
    </row>
    <row r="114" spans="1:7" s="96" customFormat="1">
      <c r="A114" s="125"/>
      <c r="B114" s="111"/>
      <c r="C114" s="33"/>
      <c r="D114" s="109"/>
      <c r="E114" s="200"/>
      <c r="F114" s="126"/>
      <c r="G114" s="109"/>
    </row>
    <row r="115" spans="1:7" s="96" customFormat="1">
      <c r="A115" s="129"/>
      <c r="B115" s="38"/>
      <c r="C115" s="38"/>
      <c r="D115" s="130"/>
      <c r="E115" s="201"/>
      <c r="F115" s="131"/>
      <c r="G115" s="130"/>
    </row>
    <row r="116" spans="1:7" s="136" customFormat="1" ht="15.75" customHeight="1">
      <c r="A116" s="8">
        <f>IF(C115="",MAX(A$6:$C115)+1,"")</f>
        <v>8</v>
      </c>
      <c r="B116" s="132" t="s">
        <v>74</v>
      </c>
      <c r="C116" s="133" t="s">
        <v>0</v>
      </c>
      <c r="D116" s="134">
        <v>1</v>
      </c>
      <c r="E116" s="202">
        <v>0</v>
      </c>
      <c r="F116" s="135">
        <f>D116*E116</f>
        <v>0</v>
      </c>
      <c r="G116" s="134"/>
    </row>
    <row r="117" spans="1:7" s="136" customFormat="1" ht="15.75" customHeight="1">
      <c r="A117" s="8"/>
      <c r="B117" s="132"/>
      <c r="C117" s="133"/>
      <c r="D117" s="134"/>
      <c r="E117" s="202"/>
      <c r="F117" s="135"/>
      <c r="G117" s="134"/>
    </row>
    <row r="118" spans="1:7" s="136" customFormat="1" ht="15.75" customHeight="1">
      <c r="A118" s="8">
        <f>IF(C117="",MAX(A$6:$C117)+1,"")</f>
        <v>9</v>
      </c>
      <c r="B118" s="132" t="s">
        <v>99</v>
      </c>
      <c r="C118" s="133" t="s">
        <v>0</v>
      </c>
      <c r="D118" s="134">
        <v>1</v>
      </c>
      <c r="E118" s="202">
        <v>0</v>
      </c>
      <c r="F118" s="135">
        <f>D118*E118</f>
        <v>0</v>
      </c>
      <c r="G118" s="134"/>
    </row>
    <row r="119" spans="1:7" s="136" customFormat="1">
      <c r="A119" s="137"/>
      <c r="B119" s="133"/>
      <c r="C119" s="133"/>
      <c r="D119" s="134"/>
      <c r="E119" s="202"/>
      <c r="F119" s="135"/>
      <c r="G119" s="134"/>
    </row>
    <row r="120" spans="1:7" s="96" customFormat="1">
      <c r="A120" s="6">
        <f>IF(C119="",MAX(A$6:$C119)+1,"")</f>
        <v>10</v>
      </c>
      <c r="B120" s="138" t="s">
        <v>71</v>
      </c>
      <c r="C120" s="138" t="s">
        <v>0</v>
      </c>
      <c r="D120" s="139">
        <v>4</v>
      </c>
      <c r="E120" s="203">
        <v>0</v>
      </c>
      <c r="F120" s="140">
        <f>D120*E120</f>
        <v>0</v>
      </c>
      <c r="G120" s="139"/>
    </row>
    <row r="121" spans="1:7" s="96" customFormat="1">
      <c r="A121" s="125"/>
      <c r="B121" s="33"/>
      <c r="C121" s="33"/>
      <c r="D121" s="109"/>
      <c r="E121" s="197"/>
      <c r="F121" s="110"/>
      <c r="G121" s="109"/>
    </row>
    <row r="122" spans="1:7" s="96" customFormat="1">
      <c r="A122" s="6">
        <f>IF(C121="",MAX(A$6:$C121)+1,"")</f>
        <v>11</v>
      </c>
      <c r="B122" s="103" t="s">
        <v>75</v>
      </c>
      <c r="C122" s="33" t="s">
        <v>0</v>
      </c>
      <c r="D122" s="109">
        <v>3</v>
      </c>
      <c r="E122" s="197">
        <v>0</v>
      </c>
      <c r="F122" s="110">
        <f>D122*E122</f>
        <v>0</v>
      </c>
      <c r="G122" s="109"/>
    </row>
    <row r="123" spans="1:7" s="96" customFormat="1">
      <c r="A123" s="125"/>
      <c r="B123" s="103"/>
      <c r="C123" s="33"/>
      <c r="D123" s="109"/>
      <c r="E123" s="197"/>
      <c r="F123" s="110"/>
      <c r="G123" s="109"/>
    </row>
    <row r="124" spans="1:7" s="96" customFormat="1">
      <c r="A124" s="6">
        <f>IF(C123="",MAX(A$6:$C123)+1,"")</f>
        <v>12</v>
      </c>
      <c r="B124" s="103" t="s">
        <v>70</v>
      </c>
      <c r="C124" s="33" t="s">
        <v>0</v>
      </c>
      <c r="D124" s="109">
        <v>8</v>
      </c>
      <c r="E124" s="197">
        <v>0</v>
      </c>
      <c r="F124" s="110">
        <f>D124*E124</f>
        <v>0</v>
      </c>
      <c r="G124" s="109"/>
    </row>
    <row r="125" spans="1:7" s="96" customFormat="1">
      <c r="A125" s="125"/>
      <c r="B125" s="33"/>
      <c r="C125" s="33"/>
      <c r="D125" s="109"/>
      <c r="E125" s="204"/>
      <c r="F125" s="110"/>
      <c r="G125" s="109"/>
    </row>
    <row r="126" spans="1:7" s="96" customFormat="1">
      <c r="A126" s="125"/>
      <c r="B126" s="111" t="s">
        <v>3</v>
      </c>
      <c r="C126" s="33"/>
      <c r="D126" s="109"/>
      <c r="E126" s="198"/>
      <c r="F126" s="118">
        <f>SUM(F88:F124)</f>
        <v>0</v>
      </c>
      <c r="G126" s="109"/>
    </row>
    <row r="127" spans="1:7" s="96" customFormat="1">
      <c r="A127" s="125"/>
      <c r="B127" s="33"/>
      <c r="C127" s="33"/>
      <c r="D127" s="109"/>
      <c r="E127" s="204"/>
      <c r="F127" s="110"/>
      <c r="G127" s="109"/>
    </row>
    <row r="128" spans="1:7" s="96" customFormat="1">
      <c r="A128" s="129"/>
      <c r="B128" s="38"/>
      <c r="C128" s="38"/>
      <c r="D128" s="130"/>
      <c r="E128" s="205"/>
      <c r="F128" s="131"/>
      <c r="G128" s="109"/>
    </row>
    <row r="129" spans="1:7" s="96" customFormat="1" ht="21.75" customHeight="1">
      <c r="A129" s="91" t="s">
        <v>59</v>
      </c>
      <c r="B129" s="92" t="s">
        <v>47</v>
      </c>
      <c r="C129" s="141"/>
      <c r="D129" s="94"/>
      <c r="E129" s="206"/>
      <c r="F129" s="142"/>
      <c r="G129" s="122"/>
    </row>
    <row r="130" spans="1:7" s="96" customFormat="1">
      <c r="A130" s="143"/>
      <c r="B130" s="138"/>
      <c r="C130" s="138"/>
      <c r="D130" s="139"/>
      <c r="E130" s="207"/>
      <c r="F130" s="140"/>
      <c r="G130" s="109"/>
    </row>
    <row r="131" spans="1:7" s="96" customFormat="1">
      <c r="A131" s="6">
        <f>IF(C130="",MAX(A$6:$C130)+1,"")</f>
        <v>13</v>
      </c>
      <c r="B131" s="144" t="s">
        <v>64</v>
      </c>
      <c r="C131" s="33" t="s">
        <v>1</v>
      </c>
      <c r="D131" s="109">
        <v>100</v>
      </c>
      <c r="E131" s="197">
        <v>0</v>
      </c>
      <c r="F131" s="110">
        <f>D131*E131</f>
        <v>0</v>
      </c>
      <c r="G131" s="109"/>
    </row>
    <row r="132" spans="1:7" s="96" customFormat="1">
      <c r="A132" s="145"/>
      <c r="B132" s="144" t="s">
        <v>100</v>
      </c>
      <c r="C132" s="33" t="s">
        <v>1</v>
      </c>
      <c r="D132" s="109">
        <v>100</v>
      </c>
      <c r="E132" s="197">
        <v>0</v>
      </c>
      <c r="F132" s="110">
        <f>D132*E132</f>
        <v>0</v>
      </c>
      <c r="G132" s="109"/>
    </row>
    <row r="133" spans="1:7" s="96" customFormat="1">
      <c r="A133" s="146"/>
      <c r="B133" s="103" t="s">
        <v>76</v>
      </c>
      <c r="C133" s="33" t="s">
        <v>1</v>
      </c>
      <c r="D133" s="109">
        <v>100</v>
      </c>
      <c r="E133" s="197">
        <v>0</v>
      </c>
      <c r="F133" s="110">
        <f>D133*E133</f>
        <v>0</v>
      </c>
      <c r="G133" s="109"/>
    </row>
    <row r="134" spans="1:7" s="96" customFormat="1">
      <c r="A134" s="146"/>
      <c r="B134" s="144"/>
      <c r="C134" s="33"/>
      <c r="D134" s="109"/>
      <c r="E134" s="197"/>
      <c r="F134" s="110"/>
      <c r="G134" s="109"/>
    </row>
    <row r="135" spans="1:7" s="96" customFormat="1">
      <c r="A135" s="6">
        <f>IF(C134="",MAX(A$6:$C134)+1,"")</f>
        <v>14</v>
      </c>
      <c r="B135" s="144" t="s">
        <v>101</v>
      </c>
      <c r="C135" s="33" t="s">
        <v>1</v>
      </c>
      <c r="D135" s="109">
        <v>100</v>
      </c>
      <c r="E135" s="197">
        <v>0</v>
      </c>
      <c r="F135" s="110">
        <f>D135*E135</f>
        <v>0</v>
      </c>
      <c r="G135" s="109"/>
    </row>
    <row r="136" spans="1:7" s="96" customFormat="1">
      <c r="A136" s="145"/>
      <c r="B136" s="144"/>
      <c r="C136" s="33"/>
      <c r="D136" s="109"/>
      <c r="E136" s="197"/>
      <c r="F136" s="110"/>
      <c r="G136" s="109"/>
    </row>
    <row r="137" spans="1:7" s="96" customFormat="1">
      <c r="A137" s="6">
        <f>IF(C136="",MAX(A$6:$C136)+1,"")</f>
        <v>15</v>
      </c>
      <c r="B137" s="144" t="s">
        <v>48</v>
      </c>
      <c r="C137" s="33" t="s">
        <v>1</v>
      </c>
      <c r="D137" s="109">
        <v>4</v>
      </c>
      <c r="E137" s="197">
        <v>0</v>
      </c>
      <c r="F137" s="110">
        <f>D137*E137</f>
        <v>0</v>
      </c>
      <c r="G137" s="109"/>
    </row>
    <row r="138" spans="1:7" s="96" customFormat="1">
      <c r="A138" s="145"/>
      <c r="B138" s="144"/>
      <c r="C138" s="33"/>
      <c r="D138" s="109"/>
      <c r="E138" s="197"/>
      <c r="F138" s="110"/>
      <c r="G138" s="109"/>
    </row>
    <row r="139" spans="1:7" s="96" customFormat="1">
      <c r="A139" s="6">
        <f>IF(C138="",MAX(A$6:$C138)+1,"")</f>
        <v>16</v>
      </c>
      <c r="B139" s="144" t="s">
        <v>49</v>
      </c>
      <c r="C139" s="33" t="s">
        <v>1</v>
      </c>
      <c r="D139" s="109">
        <v>7</v>
      </c>
      <c r="E139" s="197">
        <v>0</v>
      </c>
      <c r="F139" s="110">
        <f>D139*E139</f>
        <v>0</v>
      </c>
      <c r="G139" s="109"/>
    </row>
    <row r="140" spans="1:7" s="96" customFormat="1">
      <c r="A140" s="145"/>
      <c r="B140" s="144"/>
      <c r="C140" s="33"/>
      <c r="D140" s="109"/>
      <c r="E140" s="197"/>
      <c r="F140" s="110"/>
      <c r="G140" s="109"/>
    </row>
    <row r="141" spans="1:7" s="96" customFormat="1" ht="81" customHeight="1">
      <c r="A141" s="6">
        <f>IF(C140="",MAX(A$6:$C140)+1,"")</f>
        <v>17</v>
      </c>
      <c r="B141" s="103" t="s">
        <v>102</v>
      </c>
      <c r="C141" s="33" t="s">
        <v>0</v>
      </c>
      <c r="D141" s="109">
        <v>4</v>
      </c>
      <c r="E141" s="197">
        <v>0</v>
      </c>
      <c r="F141" s="110">
        <f>D141*E141</f>
        <v>0</v>
      </c>
      <c r="G141" s="109"/>
    </row>
    <row r="142" spans="1:7" s="96" customFormat="1">
      <c r="A142" s="145"/>
      <c r="B142" s="147"/>
      <c r="C142" s="33"/>
      <c r="D142" s="109"/>
      <c r="E142" s="197"/>
      <c r="F142" s="110"/>
      <c r="G142" s="109"/>
    </row>
    <row r="143" spans="1:7" s="96" customFormat="1">
      <c r="A143" s="6">
        <f>IF(C142="",MAX(A$6:$C142)+1,"")</f>
        <v>18</v>
      </c>
      <c r="B143" s="103" t="s">
        <v>50</v>
      </c>
      <c r="C143" s="33" t="s">
        <v>1</v>
      </c>
      <c r="D143" s="109">
        <v>16</v>
      </c>
      <c r="E143" s="197">
        <v>0</v>
      </c>
      <c r="F143" s="110">
        <f>D143*E143</f>
        <v>0</v>
      </c>
      <c r="G143" s="109"/>
    </row>
    <row r="144" spans="1:7" s="96" customFormat="1">
      <c r="A144" s="145"/>
      <c r="B144" s="103"/>
      <c r="C144" s="33"/>
      <c r="D144" s="109"/>
      <c r="E144" s="197"/>
      <c r="F144" s="110"/>
      <c r="G144" s="109"/>
    </row>
    <row r="145" spans="1:7" s="96" customFormat="1">
      <c r="A145" s="6">
        <f>IF(C144="",MAX(A$6:$C144)+1,"")</f>
        <v>19</v>
      </c>
      <c r="B145" s="103" t="s">
        <v>34</v>
      </c>
      <c r="C145" s="33" t="s">
        <v>1</v>
      </c>
      <c r="D145" s="109">
        <v>4</v>
      </c>
      <c r="E145" s="197">
        <v>0</v>
      </c>
      <c r="F145" s="110">
        <f>D145*E145</f>
        <v>0</v>
      </c>
      <c r="G145" s="109"/>
    </row>
    <row r="146" spans="1:7" s="96" customFormat="1">
      <c r="A146" s="145"/>
      <c r="B146" s="103"/>
      <c r="C146" s="33"/>
      <c r="D146" s="109"/>
      <c r="E146" s="197"/>
      <c r="F146" s="110"/>
      <c r="G146" s="109"/>
    </row>
    <row r="147" spans="1:7" s="96" customFormat="1" ht="25.5">
      <c r="A147" s="6">
        <f>IF(C146="",MAX(A$6:$C146)+1,"")</f>
        <v>20</v>
      </c>
      <c r="B147" s="103" t="s">
        <v>51</v>
      </c>
      <c r="C147" s="33" t="s">
        <v>0</v>
      </c>
      <c r="D147" s="109">
        <v>4</v>
      </c>
      <c r="E147" s="197">
        <v>0</v>
      </c>
      <c r="F147" s="110">
        <f>D147*E147</f>
        <v>0</v>
      </c>
      <c r="G147" s="109"/>
    </row>
    <row r="148" spans="1:7" s="96" customFormat="1">
      <c r="A148" s="145"/>
      <c r="B148" s="147"/>
      <c r="C148" s="33"/>
      <c r="D148" s="109"/>
      <c r="E148" s="197"/>
      <c r="F148" s="110"/>
      <c r="G148" s="109"/>
    </row>
    <row r="149" spans="1:7" s="96" customFormat="1" ht="25.5">
      <c r="A149" s="6">
        <f>IF(C148="",MAX(A$6:$C148)+1,"")</f>
        <v>21</v>
      </c>
      <c r="B149" s="103" t="s">
        <v>63</v>
      </c>
      <c r="C149" s="33" t="s">
        <v>0</v>
      </c>
      <c r="D149" s="109">
        <v>4</v>
      </c>
      <c r="E149" s="197">
        <v>0</v>
      </c>
      <c r="F149" s="110">
        <f>D149*E149</f>
        <v>0</v>
      </c>
      <c r="G149" s="109"/>
    </row>
    <row r="150" spans="1:7" s="96" customFormat="1">
      <c r="A150" s="145"/>
      <c r="B150" s="103"/>
      <c r="C150" s="33"/>
      <c r="D150" s="109"/>
      <c r="E150" s="197"/>
      <c r="F150" s="110"/>
      <c r="G150" s="109"/>
    </row>
    <row r="151" spans="1:7" s="96" customFormat="1">
      <c r="A151" s="6">
        <f>IF(C150="",MAX(A$6:$C150)+1,"")</f>
        <v>22</v>
      </c>
      <c r="B151" s="103" t="s">
        <v>54</v>
      </c>
      <c r="C151" s="33" t="s">
        <v>0</v>
      </c>
      <c r="D151" s="109">
        <v>1</v>
      </c>
      <c r="E151" s="197">
        <v>0</v>
      </c>
      <c r="F151" s="110">
        <f>D151*E151</f>
        <v>0</v>
      </c>
      <c r="G151" s="109"/>
    </row>
    <row r="152" spans="1:7" s="96" customFormat="1">
      <c r="A152" s="145"/>
      <c r="B152" s="103"/>
      <c r="C152" s="33"/>
      <c r="D152" s="109"/>
      <c r="E152" s="197"/>
      <c r="F152" s="110"/>
      <c r="G152" s="109"/>
    </row>
    <row r="153" spans="1:7" s="96" customFormat="1">
      <c r="A153" s="6">
        <f>IF(C152="",MAX(A$6:$C152)+1,"")</f>
        <v>23</v>
      </c>
      <c r="B153" s="103" t="s">
        <v>55</v>
      </c>
      <c r="C153" s="33" t="s">
        <v>0</v>
      </c>
      <c r="D153" s="109">
        <v>1</v>
      </c>
      <c r="E153" s="197">
        <v>0</v>
      </c>
      <c r="F153" s="110">
        <f>D153*E153</f>
        <v>0</v>
      </c>
      <c r="G153" s="109"/>
    </row>
    <row r="154" spans="1:7" s="96" customFormat="1">
      <c r="A154" s="145"/>
      <c r="B154" s="148"/>
      <c r="C154" s="33"/>
      <c r="D154" s="109"/>
      <c r="E154" s="204"/>
      <c r="F154" s="126"/>
      <c r="G154" s="109"/>
    </row>
    <row r="155" spans="1:7" s="96" customFormat="1">
      <c r="A155" s="145"/>
      <c r="B155" s="111" t="s">
        <v>3</v>
      </c>
      <c r="C155" s="33"/>
      <c r="D155" s="109"/>
      <c r="E155" s="198"/>
      <c r="F155" s="118">
        <f>SUM(F131:F154)</f>
        <v>0</v>
      </c>
      <c r="G155" s="109"/>
    </row>
    <row r="156" spans="1:7" s="96" customFormat="1">
      <c r="A156" s="145"/>
      <c r="B156" s="116"/>
      <c r="C156" s="33"/>
      <c r="D156" s="109"/>
      <c r="E156" s="204"/>
      <c r="F156" s="110"/>
      <c r="G156" s="109"/>
    </row>
    <row r="157" spans="1:7" s="154" customFormat="1" ht="14.25">
      <c r="A157" s="149"/>
      <c r="B157" s="150"/>
      <c r="C157" s="150"/>
      <c r="D157" s="151"/>
      <c r="E157" s="208"/>
      <c r="F157" s="152"/>
      <c r="G157" s="153"/>
    </row>
    <row r="158" spans="1:7" s="154" customFormat="1" ht="15.75">
      <c r="A158" s="155" t="s">
        <v>60</v>
      </c>
      <c r="B158" s="156" t="s">
        <v>4</v>
      </c>
      <c r="C158" s="156"/>
      <c r="D158" s="157"/>
      <c r="E158" s="209"/>
      <c r="F158" s="158"/>
      <c r="G158" s="159"/>
    </row>
    <row r="159" spans="1:7" s="154" customFormat="1" ht="18" customHeight="1">
      <c r="A159" s="160"/>
      <c r="B159" s="161"/>
      <c r="C159" s="161"/>
      <c r="D159" s="139"/>
      <c r="E159" s="210"/>
      <c r="F159" s="162"/>
      <c r="G159" s="109"/>
    </row>
    <row r="160" spans="1:7" s="154" customFormat="1" ht="30" customHeight="1">
      <c r="A160" s="6">
        <f>IF(C159="",MAX(A$6:$C159)+1,"")</f>
        <v>24</v>
      </c>
      <c r="B160" s="103" t="s">
        <v>62</v>
      </c>
      <c r="C160" s="33" t="s">
        <v>2</v>
      </c>
      <c r="D160" s="109">
        <v>1</v>
      </c>
      <c r="E160" s="7">
        <v>0</v>
      </c>
      <c r="F160" s="163">
        <f>D160*E160</f>
        <v>0</v>
      </c>
      <c r="G160" s="109"/>
    </row>
    <row r="161" spans="1:7" s="154" customFormat="1" ht="10.5" customHeight="1">
      <c r="A161" s="164"/>
      <c r="B161" s="103"/>
      <c r="C161" s="33"/>
      <c r="D161" s="109"/>
      <c r="E161" s="7"/>
      <c r="F161" s="163"/>
      <c r="G161" s="109"/>
    </row>
    <row r="162" spans="1:7" s="154" customFormat="1" ht="39" customHeight="1">
      <c r="A162" s="6">
        <f>IF(C161="",MAX(A$6:$C161)+1,"")</f>
        <v>25</v>
      </c>
      <c r="B162" s="103" t="s">
        <v>61</v>
      </c>
      <c r="C162" s="33" t="s">
        <v>2</v>
      </c>
      <c r="D162" s="109">
        <v>1</v>
      </c>
      <c r="E162" s="7">
        <v>0</v>
      </c>
      <c r="F162" s="163">
        <f>D162*E162</f>
        <v>0</v>
      </c>
      <c r="G162" s="109"/>
    </row>
    <row r="163" spans="1:7" s="154" customFormat="1" ht="15" customHeight="1">
      <c r="A163" s="74"/>
      <c r="B163" s="103"/>
      <c r="C163" s="33"/>
      <c r="D163" s="109"/>
      <c r="E163" s="7"/>
      <c r="F163" s="163"/>
      <c r="G163" s="109"/>
    </row>
    <row r="164" spans="1:7" s="154" customFormat="1" ht="43.5" customHeight="1">
      <c r="A164" s="6">
        <f>IF(C163="",MAX(A$6:$C163)+1,"")</f>
        <v>26</v>
      </c>
      <c r="B164" s="103" t="s">
        <v>56</v>
      </c>
      <c r="C164" s="33" t="s">
        <v>2</v>
      </c>
      <c r="D164" s="109">
        <v>1</v>
      </c>
      <c r="E164" s="7">
        <v>0</v>
      </c>
      <c r="F164" s="163">
        <f>D164*E164</f>
        <v>0</v>
      </c>
      <c r="G164" s="109"/>
    </row>
    <row r="165" spans="1:7" s="154" customFormat="1" ht="12.75" customHeight="1">
      <c r="A165" s="74"/>
      <c r="B165" s="103"/>
      <c r="C165" s="33"/>
      <c r="D165" s="109"/>
      <c r="E165" s="7"/>
      <c r="F165" s="163"/>
      <c r="G165" s="109"/>
    </row>
    <row r="166" spans="1:7" s="154" customFormat="1" ht="27" customHeight="1">
      <c r="A166" s="6">
        <f>IF(C165="",MAX(A$6:$C165)+1,"")</f>
        <v>27</v>
      </c>
      <c r="B166" s="103" t="s">
        <v>112</v>
      </c>
      <c r="C166" s="33" t="s">
        <v>2</v>
      </c>
      <c r="D166" s="109">
        <v>1</v>
      </c>
      <c r="E166" s="7">
        <v>0</v>
      </c>
      <c r="F166" s="163">
        <f>D166*E166</f>
        <v>0</v>
      </c>
      <c r="G166" s="109"/>
    </row>
    <row r="167" spans="1:7" s="154" customFormat="1" ht="12" customHeight="1">
      <c r="A167" s="74"/>
      <c r="B167" s="103"/>
      <c r="C167" s="33"/>
      <c r="D167" s="109"/>
      <c r="E167" s="7"/>
      <c r="F167" s="163"/>
      <c r="G167" s="109"/>
    </row>
    <row r="168" spans="1:7" s="154" customFormat="1" ht="14.25" customHeight="1">
      <c r="A168" s="6">
        <f>IF(C167="",MAX(A$6:$C167)+1,"")</f>
        <v>28</v>
      </c>
      <c r="B168" s="165" t="s">
        <v>23</v>
      </c>
      <c r="C168" s="166" t="s">
        <v>2</v>
      </c>
      <c r="D168" s="109">
        <v>1</v>
      </c>
      <c r="E168" s="7">
        <v>0</v>
      </c>
      <c r="F168" s="163">
        <f>D168*E168</f>
        <v>0</v>
      </c>
      <c r="G168" s="109"/>
    </row>
    <row r="169" spans="1:7" s="154" customFormat="1" ht="11.25" customHeight="1">
      <c r="A169" s="74"/>
      <c r="B169" s="165"/>
      <c r="C169" s="166"/>
      <c r="D169" s="109"/>
      <c r="E169" s="7"/>
      <c r="F169" s="163"/>
      <c r="G169" s="109"/>
    </row>
    <row r="170" spans="1:7" s="154" customFormat="1" ht="42" customHeight="1">
      <c r="A170" s="6">
        <f>IF(C169="",MAX(A$6:$C169)+1,"")</f>
        <v>29</v>
      </c>
      <c r="B170" s="4" t="s">
        <v>45</v>
      </c>
      <c r="C170" s="166" t="s">
        <v>11</v>
      </c>
      <c r="D170" s="109">
        <v>18</v>
      </c>
      <c r="E170" s="7">
        <v>0</v>
      </c>
      <c r="F170" s="163">
        <f>D170*E170</f>
        <v>0</v>
      </c>
      <c r="G170" s="109"/>
    </row>
    <row r="171" spans="1:7" s="154" customFormat="1">
      <c r="A171" s="74"/>
      <c r="B171" s="116"/>
      <c r="C171" s="166"/>
      <c r="D171" s="109"/>
      <c r="E171" s="5"/>
      <c r="F171" s="163"/>
    </row>
    <row r="172" spans="1:7" s="154" customFormat="1" ht="14.25">
      <c r="A172" s="167"/>
      <c r="B172" s="111" t="s">
        <v>5</v>
      </c>
      <c r="C172" s="168"/>
      <c r="D172" s="112"/>
      <c r="E172" s="211"/>
      <c r="F172" s="118">
        <f>SUM(F159:F170)</f>
        <v>0</v>
      </c>
    </row>
    <row r="173" spans="1:7" s="154" customFormat="1">
      <c r="A173" s="169"/>
      <c r="B173" s="170"/>
      <c r="C173" s="170"/>
      <c r="D173" s="171"/>
      <c r="E173" s="212"/>
      <c r="F173" s="170"/>
    </row>
  </sheetData>
  <sheetProtection algorithmName="SHA-512" hashValue="la5zONVTP6Ve4QSpGtAwtwQJf9hddk2TM2Rt5USycUnezt77ZiWZRxqBwktglzb/RLgF/1sDPYES1PiExpkFUg==" saltValue="xPizgs6OB//BD7dmv9Cp7Q==" spinCount="100000" sheet="1" objects="1" scenarios="1"/>
  <printOptions horizontalCentered="1" gridLines="1"/>
  <pageMargins left="0.39370078740157483" right="0.27559055118110237" top="0.55118110236220474" bottom="0.47244094488188981" header="0.19685039370078741" footer="0.23622047244094491"/>
  <pageSetup paperSize="9" scale="96" orientation="landscape" useFirstPageNumber="1" r:id="rId1"/>
  <headerFooter alignWithMargins="0">
    <oddHeader>&amp;C&amp;"Tw Cen MT Condensed,Krepko"&amp;9&amp;KFF0000EL-BIRO &amp;"Tw Cen MT Condensed,Navadno"&amp;K000000Emil Moškon s.p.
Pot na Armes 5A, 8281 Senovo, PE Brežice, Hrastinska po 46&amp;R&amp;"Tw Cen MT Condensed,Navadno"&amp;P/&amp;N</oddHeader>
    <oddFooter>&amp;C&amp;"Tw Cen MT Condensed,Navadno"&amp;8datoteka :19-18-4 -TRNJE-KREGARJEVA UL. _DOVOD IZ TP,  EL.EN PRIKLJUČKI + J.R. / POPIS 1.FAZA+2.FAZA /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DOVOD,EEP,JR-1.FAZA</vt:lpstr>
      <vt:lpstr>'DOVOD,EEP,JR-1.FAZA'!Področje_tiskanja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DRAGO</dc:creator>
  <cp:lastModifiedBy>Vilma Zupančič</cp:lastModifiedBy>
  <cp:lastPrinted>2019-07-25T12:13:29Z</cp:lastPrinted>
  <dcterms:created xsi:type="dcterms:W3CDTF">2014-01-03T13:24:51Z</dcterms:created>
  <dcterms:modified xsi:type="dcterms:W3CDTF">2019-07-29T11:04:14Z</dcterms:modified>
</cp:coreProperties>
</file>