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8730"/>
  <workbookPr defaultThemeVersion="124226"/>
  <mc:AlternateContent xmlns:mc="http://schemas.openxmlformats.org/markup-compatibility/2006">
    <mc:Choice Requires="x15">
      <x15ac:absPath xmlns:x15ac="http://schemas.microsoft.com/office/spreadsheetml/2010/11/ac" url="C:\Users\vilma.zupancic\OneDrive - Obcina Brezice\SLUZBA\JAVNA NAROČILA\Odprti postopek\OKIGJS\Most 2017\Popisi del - Most\"/>
    </mc:Choice>
  </mc:AlternateContent>
  <xr:revisionPtr revIDLastSave="29" documentId="8_{394CC91D-8398-4024-A963-1096B4DC6887}" xr6:coauthVersionLast="25" xr6:coauthVersionMax="25" xr10:uidLastSave="{40F2AC6B-DE7E-4CA5-AC26-B84E80213BE6}"/>
  <bookViews>
    <workbookView xWindow="45" yWindow="0" windowWidth="12885" windowHeight="13680" xr2:uid="{00000000-000D-0000-FFFF-FFFF00000000}"/>
  </bookViews>
  <sheets>
    <sheet name="List1" sheetId="1" r:id="rId1"/>
  </sheets>
  <calcPr calcId="171027"/>
</workbook>
</file>

<file path=xl/calcChain.xml><?xml version="1.0" encoding="utf-8"?>
<calcChain xmlns="http://schemas.openxmlformats.org/spreadsheetml/2006/main">
  <c r="G148" i="1" l="1"/>
  <c r="G63" i="1" l="1"/>
  <c r="G94" i="1" s="1"/>
  <c r="G29" i="1" l="1"/>
  <c r="G60" i="1" s="1"/>
  <c r="G139" i="1" l="1"/>
  <c r="G137" i="1"/>
  <c r="G129" i="1" l="1"/>
  <c r="G86" i="1"/>
  <c r="G82" i="1"/>
  <c r="G81" i="1"/>
  <c r="G51" i="1"/>
  <c r="G47" i="1"/>
  <c r="G118" i="1" l="1"/>
  <c r="G112" i="1" l="1"/>
  <c r="G111" i="1"/>
  <c r="G110" i="1"/>
  <c r="G131" i="1" s="1"/>
  <c r="G85" i="1" l="1"/>
  <c r="G52" i="1"/>
  <c r="G145" i="1" l="1"/>
  <c r="G80" i="1" l="1"/>
  <c r="G89" i="1" l="1"/>
  <c r="G84" i="1"/>
  <c r="G83" i="1"/>
  <c r="G79" i="1"/>
  <c r="G65" i="1"/>
  <c r="G90" i="1"/>
  <c r="G92" i="1"/>
  <c r="G87" i="1"/>
  <c r="G77" i="1"/>
  <c r="G76" i="1"/>
  <c r="G73" i="1"/>
  <c r="G72" i="1"/>
  <c r="G67" i="1"/>
  <c r="G88" i="1" l="1"/>
  <c r="G74" i="1"/>
  <c r="G64" i="1"/>
  <c r="G68" i="1"/>
  <c r="G70" i="1"/>
  <c r="G69" i="1"/>
  <c r="G78" i="1"/>
  <c r="G91" i="1"/>
  <c r="G7" i="1" l="1"/>
  <c r="G58" i="1" l="1"/>
  <c r="G55" i="1"/>
  <c r="G53" i="1"/>
  <c r="G50" i="1"/>
  <c r="G49" i="1"/>
  <c r="G48" i="1"/>
  <c r="G46" i="1"/>
  <c r="G45" i="1"/>
  <c r="G43" i="1"/>
  <c r="G42" i="1"/>
  <c r="G38" i="1"/>
  <c r="G57" i="1"/>
  <c r="G33" i="1"/>
  <c r="G31" i="1"/>
  <c r="G56" i="1"/>
  <c r="G54" i="1" l="1"/>
  <c r="G30" i="1"/>
  <c r="G34" i="1"/>
  <c r="G44" i="1"/>
  <c r="G36" i="1"/>
  <c r="G35" i="1"/>
  <c r="G39" i="1"/>
  <c r="G40" i="1"/>
  <c r="G6" i="1" l="1"/>
  <c r="G122" i="1"/>
  <c r="G121" i="1"/>
  <c r="G124" i="1"/>
  <c r="G125" i="1"/>
  <c r="G128" i="1" l="1"/>
  <c r="G21" i="1"/>
  <c r="G135" i="1"/>
  <c r="G141" i="1" s="1"/>
  <c r="G136" i="1"/>
  <c r="G101" i="1"/>
  <c r="G117" i="1"/>
  <c r="G116" i="1"/>
  <c r="G115" i="1"/>
  <c r="G100" i="1"/>
  <c r="G146" i="1"/>
  <c r="G144" i="1"/>
  <c r="G120" i="1"/>
  <c r="G126" i="1"/>
  <c r="G127" i="1"/>
  <c r="G113" i="1"/>
  <c r="G20" i="1"/>
  <c r="G22" i="1"/>
  <c r="G23" i="1"/>
  <c r="G24" i="1"/>
  <c r="G19" i="1"/>
  <c r="G26" i="1" s="1"/>
  <c r="G11" i="1" l="1"/>
  <c r="G114" i="1"/>
  <c r="G138" i="1"/>
  <c r="G123" i="1"/>
  <c r="G119" i="1"/>
  <c r="G9" i="1" l="1"/>
  <c r="G10" i="1"/>
  <c r="G5" i="1"/>
  <c r="G98" i="1"/>
  <c r="G103" i="1" s="1"/>
  <c r="G99" i="1"/>
  <c r="G8" i="1" l="1"/>
  <c r="G13" i="1" s="1"/>
</calcChain>
</file>

<file path=xl/sharedStrings.xml><?xml version="1.0" encoding="utf-8"?>
<sst xmlns="http://schemas.openxmlformats.org/spreadsheetml/2006/main" count="317" uniqueCount="120">
  <si>
    <t>Postavka</t>
  </si>
  <si>
    <t>Opis postavke</t>
  </si>
  <si>
    <t xml:space="preserve">Enota </t>
  </si>
  <si>
    <t>Količina</t>
  </si>
  <si>
    <t>Cena za enoto</t>
  </si>
  <si>
    <t>Cena</t>
  </si>
  <si>
    <t>Projekt: Most čez Savo v Brežicah</t>
  </si>
  <si>
    <t>PREDDELA</t>
  </si>
  <si>
    <t>1.</t>
  </si>
  <si>
    <t>kos</t>
  </si>
  <si>
    <t>2.</t>
  </si>
  <si>
    <t>3.</t>
  </si>
  <si>
    <t>SKUPAJ PREDDELA:</t>
  </si>
  <si>
    <t>GRADBENA DELA</t>
  </si>
  <si>
    <t>m2</t>
  </si>
  <si>
    <t>SKUPAJ GRADBENA DELA:</t>
  </si>
  <si>
    <t>kg</t>
  </si>
  <si>
    <t>4.</t>
  </si>
  <si>
    <t>PLESKARSKA DELA</t>
  </si>
  <si>
    <t>SKUPAJ PLESKARSKA DELA:</t>
  </si>
  <si>
    <t>5.</t>
  </si>
  <si>
    <t xml:space="preserve">Projektantski nadzor. </t>
  </si>
  <si>
    <t>TUJE STORITVE</t>
  </si>
  <si>
    <t>SKUPAJ TUJE STORITVE:</t>
  </si>
  <si>
    <t>m'</t>
  </si>
  <si>
    <t>Čiščenje in kontrola dilatacij. Čiščenje z vodnim curkom pod pritiskom.</t>
  </si>
  <si>
    <t>h</t>
  </si>
  <si>
    <t>6.</t>
  </si>
  <si>
    <t>Sanacija linijske razpoke v asfaltu s trajno elastično zalivno maso.</t>
  </si>
  <si>
    <t>Pregled in očiščenje zamašenih izlivnikov z vodnim curkom</t>
  </si>
  <si>
    <t>Pregled zgornjega pasu in zavetrovanj (beleženje poškodb korozijskih produktov po posameznih elementih)</t>
  </si>
  <si>
    <t>Pregled prečnikov sovprežne mostne plošče (beleženje poškodb korozijskih produktov po posameznih elementih)</t>
  </si>
  <si>
    <t>Pregled vmesnih portalov (beleženje poškodb korozijskih produktov po posameznih elementih)</t>
  </si>
  <si>
    <t>dan</t>
  </si>
  <si>
    <t>Odstranitev panjev dreves</t>
  </si>
  <si>
    <t>KLJUČAVNIČARSKA DELA</t>
  </si>
  <si>
    <t>SKUPAJ KLJUČAVNIČARSKA DELA:</t>
  </si>
  <si>
    <t>Vgradnja merilnih čepov</t>
  </si>
  <si>
    <t>GRADBENA DELA:</t>
  </si>
  <si>
    <t>SKUPAJ</t>
  </si>
  <si>
    <t>7.</t>
  </si>
  <si>
    <t>8.</t>
  </si>
  <si>
    <t>PREDDELA:</t>
  </si>
  <si>
    <t>KLJUČAVNIČARSKA DELA:</t>
  </si>
  <si>
    <t>PLESKARSKA DELA:</t>
  </si>
  <si>
    <t>TUJE STORITVE:</t>
  </si>
  <si>
    <t>Posek in odstranitev dreves z debli premera od 15 do 50 cm vključno z odstranitvijo vej</t>
  </si>
  <si>
    <t>Posek in odstranitev grmovja ter okrasnih dreves z debli debeline do 15cm vključno z odstranitvijo vej</t>
  </si>
  <si>
    <t>Priprava in organizacija gradbišča z vsemi objekti, instalacijami in orodji, zagotovitvijo varnostnih in higiensko-tehničnih pogojev s predpisanimi oznakami gradbišča.</t>
  </si>
  <si>
    <t>Odstranjevanje gradbišča z demontažo in odvozom gradbiščnih naprav in objektov z zagotovitvijo prvotnega stanja na uporabljenih površinah.</t>
  </si>
  <si>
    <t>Sanacija razpokanega asfalta okrog izlivnikov (zarezanje, ter odstranitev poškodovanega asfalta in sanacija hidroizolacije).</t>
  </si>
  <si>
    <t>Sanacija konstrukcijskih elementov vmesnih portalov</t>
  </si>
  <si>
    <t>Sanacija prečnikov</t>
  </si>
  <si>
    <t>Sanacija nosilnih elementov zgornjega pasu</t>
  </si>
  <si>
    <t>GRADBENA DELA - podpiranje 1 faze sanacije:</t>
  </si>
  <si>
    <t>GRADBENA DELA - podpiranje 2 faze sanacije:</t>
  </si>
  <si>
    <t>m3</t>
  </si>
  <si>
    <t>- prevoz vrtalke</t>
  </si>
  <si>
    <t>kom</t>
  </si>
  <si>
    <t>- vrtanje</t>
  </si>
  <si>
    <t>-betoniranje</t>
  </si>
  <si>
    <t>-dobava in vgradnja armature</t>
  </si>
  <si>
    <t>-opaž</t>
  </si>
  <si>
    <t>- beton</t>
  </si>
  <si>
    <t>-armatura</t>
  </si>
  <si>
    <t>Ureditev območja v prvotno stanje</t>
  </si>
  <si>
    <t>GRADBENA DELA - podpiranje 1 faze sanacije</t>
  </si>
  <si>
    <t>SKUPAJ GRADBENA DELA - podpiranje 1 faze sanacije:</t>
  </si>
  <si>
    <t>GRADBENA DELA - podpiranje 2 faze sanacije</t>
  </si>
  <si>
    <t>SKUPAJ GRADBENA DELA - podpiranje 2 faze sanacije:</t>
  </si>
  <si>
    <t>- strojni izkop, zasip</t>
  </si>
  <si>
    <t>Dobava in vgradnja pločevine na vrhu pilotov za pritrditev podporne jeklene konstrukcije</t>
  </si>
  <si>
    <t>Dobava, montaža in demontaža podpornih stojk</t>
  </si>
  <si>
    <t xml:space="preserve">Postavitev in odstranitev lesenega poda odra. </t>
  </si>
  <si>
    <t>Postavitev in odstranitev varovalne ograje na odru iz odrskih cevi</t>
  </si>
  <si>
    <t>Vstavitev BC 140 na mestu pilotov za vrtanje skozi nasip, zapolnitev z ilovnatim materialom</t>
  </si>
  <si>
    <t>Sanacija zavetrovanj zgornjega pasu</t>
  </si>
  <si>
    <t>Izvedba temeljnih nastavkov na pilotih, 80×100×100, 10kom</t>
  </si>
  <si>
    <t>Izvedba betonskih podpor</t>
  </si>
  <si>
    <t>Dobava, montaža in demontaža jeklenih poveznikov iz pravokotnih profilov  60/30/4</t>
  </si>
  <si>
    <t xml:space="preserve">Geodetske meritve med izvajanjem sanacije. </t>
  </si>
  <si>
    <t>OPOMBA 1: Pred pričetkom sanacije jeklene konstrukcije je potrebno korodirane dele konstrukcije temeljito očistiti rje, odstraniti je potrebno propadle protikorozijske premaze. Prav tako je pred pričetkom sanacije potrebno opraviti vizualni ogled poškodb na konstrukciji. V kolikor stopnje poškodb presegajo ocenjene vrednosti v projektu, naj se obvesti odgovornega projektanta.</t>
  </si>
  <si>
    <t>Odstranitev nasipa z odvozom trajno deponijo z vključenimi stroški deponiranja.</t>
  </si>
  <si>
    <t>Rušitev začasnih betonskih podpor in pilotov do dna struge, vključno z sekanjem armature pilotov  z odvozom trajno deponijo z vključenimi stroški deponiranja.</t>
  </si>
  <si>
    <t>Rezanje pločevin in kotnikov na območju vozlišč, ki se jih sanirajo, vključno z brušenjem oz. pripravo površin za ponovno stikovanje</t>
  </si>
  <si>
    <t xml:space="preserve">Odstranjevanje kovic na kovičenih stikih pločevin in kotnikov, ki se v okviru sanacije odstranijo oz. zamenjajo. </t>
  </si>
  <si>
    <t>OPOMBA 2: Ves odpadni material, ki se ga pridobi z rezanjem, razkovičevanjem in demontažo in ki se ga ne ponovno uporabi, se odpelje na trajno deponijo. Stroški odvoza in deponiranja so zajeti v enotnih cenah.</t>
  </si>
  <si>
    <t xml:space="preserve">Demontaža nosilne konstrukcije podpornega podesta za komunalne vode brez prevoza na deponijo, kar je obveznost upravljalca komunalnih vodov. </t>
  </si>
  <si>
    <t>Odstranitev spodnje vetrne vezi.</t>
  </si>
  <si>
    <t>Pregled in sanacija ležišč. Dvig mostu za 1cm v posamezni liniji ležišč (Dvig celotnega prečnika nad paroma ležišč).</t>
  </si>
  <si>
    <t>Začasno podpiranje tlačnega pasu paličnega nosilca v času trajanja sanacije posameznega vozlišča na AB ploščo z ustreznim varovanjem. Vključen je ves potrebni in pomožni material z dobavom in odvozom.</t>
  </si>
  <si>
    <r>
      <t>Izdelava testnega polja za kontrolo predlaganega postopka  odstranjevanja korozijskih produktov in obstoječe protikorozijske zaščite s kombinacijo čiščenja z vodnim curkov z vodnim pritiskom do največ 1500 barov in peskanjem. 
Testno polje služi tudi za preverbo ustreznosti izbrane protikorozijske zaščite s kontrol</t>
    </r>
    <r>
      <rPr>
        <sz val="12"/>
        <rFont val="Arial"/>
        <family val="2"/>
        <charset val="238"/>
      </rPr>
      <t>o oprijemljivosti posameznih slojev na podlago. 
Na testnem polju se preizkusijo trije predhodno izbrani odtenki finalnega opleska za potrditev izbire s strani ZVDK Novo mesto (predhodno izbrani so RAL 6027, RAL 6034, tretji odtenek po predlogu soglasodajalca).</t>
    </r>
  </si>
  <si>
    <r>
      <t xml:space="preserve">Odstranjevanje korozijskih produktov in obstoječe protikorozijske zaščite s pomočjo kombinacije vodnega curka pod pritiskom do 1500 barv in peskanjem s pripravo površine do stopnje čistosti </t>
    </r>
    <r>
      <rPr>
        <b/>
        <sz val="12"/>
        <color theme="1"/>
        <rFont val="Arial"/>
        <family val="2"/>
        <charset val="238"/>
      </rPr>
      <t>D Sa 2,5</t>
    </r>
    <r>
      <rPr>
        <sz val="12"/>
        <color theme="1"/>
        <rFont val="Arial"/>
        <family val="2"/>
        <charset val="238"/>
      </rPr>
      <t xml:space="preserve"> .  </t>
    </r>
  </si>
  <si>
    <t>Dobava in vgradnja polnoprednapetih visokovrednih vijakov kvalitete 10.9. Vijačni sklop (vijak-matica) mora ustrezati standardu SIST EN 14399-4, pri vsakem sklopu pa je potrebno uporabiti še dve podložki (pod matico - SIST EN 14399-5, pod glavo vijaka SIST EN 14399-6)</t>
  </si>
  <si>
    <t xml:space="preserve">Dobava in montaža jeklenih elementov iz pločevin raznih debelin:
d = 7 mm ….…. 252,5 kg
d = 8 mm ….... 1977,8 kg
d = 9 mm …… 1865,5 kg
d = 10 mm ….. 5254,8 kg
d = 15 mm ……. 371,5 kg
d = 20 mm ….. 1169,7 kg
d = 25 mm ….. 3602,1 kg
</t>
  </si>
  <si>
    <t xml:space="preserve">Dobava in montaža jeklenih elementov iz varjencev sestavljenih iz različnih pločevin:
d = 10 mm … 12348,4 kg
d = 15 mm ..… 1315,6 kg
d = 20 mm ..… 1141,4 kg
d = 25 mm ..… 2075,4 kg
d = 40 mm … 11248,6 kg
</t>
  </si>
  <si>
    <t xml:space="preserve">Dobava in montaža jeklenih elementov iz kotnikov in ploščatih profilov:
L 100x100x10  … 185,4 kg
L 100x100x8  ….. 445,9 kg
L 100x75x8 .....… 156,0 kg
L 120x80x8 .......… 56,7 kg
L 60x60x8 ............577,5 kg
L 70x70x8 …..... 1399,5kg
L 75x75x8 …....... 477,7 kg
L 75x60x8 …......... 56,5 kg
L 80x60x8 ............. 97,2 kg
L 80x80x8 ........... 546,2 kg
L 90x60x8 ........... 385,9 kg
L 90x90x10 ......... 348,6 kg
L 90x90x8 ........... 289,6 kg
Pl 310x10 ........... 625,2 kg
Pl 240x10 ........... 476,9 kg
Pl 270x10 ........... 470,9 kg
Pl 50x7 ............... 107,4 kg
</t>
  </si>
  <si>
    <t>Spajanje jeklenih elemntov v delavnici s kovicami.
Kovice d = 20 morajo biti skladne s standardom DIN 124 in natezne trdnosti fur=400 MPa</t>
  </si>
  <si>
    <t>Izvedba pilotov fi 80, L=8,20 m, vrtanje, dobava armature, betoniranje (8 pilotov)</t>
  </si>
  <si>
    <t>Izvedba temeljnih nastavkov na pilotih, 80×100×100, 8 kom</t>
  </si>
  <si>
    <t>Dobava, montaža in demontaža jeklenh prečnikov iz profilov HEA700</t>
  </si>
  <si>
    <t>Dobava, montaža in demontaža jeklenh stebrov iz profilov HEA650</t>
  </si>
  <si>
    <t>Dobava, montaža in demontaža jeklenih vzdolžnikov iz profilov IPE 500</t>
  </si>
  <si>
    <t>Dobava, montaža in demontaža jeklenih vzdolžnikov iz profilov IPE 300</t>
  </si>
  <si>
    <t xml:space="preserve">Dobava in vgradnja krivljene armature za izvedbo zavetrovanj vzdolžnikov iz RA fi 14. </t>
  </si>
  <si>
    <t>m1</t>
  </si>
  <si>
    <r>
      <t xml:space="preserve">Odstranjevanje korozijskih produktov in obstoječe protikorozijske zaščite s pomočjo kombinacije vodnega curka pod pritiskom do 1500 barv in peskanjem s pripravo površine do stopnje čistosti </t>
    </r>
    <r>
      <rPr>
        <b/>
        <sz val="12"/>
        <color theme="1"/>
        <rFont val="Arial"/>
        <family val="2"/>
        <charset val="238"/>
      </rPr>
      <t xml:space="preserve">D Sa 2,5.
</t>
    </r>
    <r>
      <rPr>
        <sz val="12"/>
        <color theme="1"/>
        <rFont val="Arial"/>
        <family val="2"/>
        <charset val="238"/>
      </rPr>
      <t>Ograja na objektu.</t>
    </r>
  </si>
  <si>
    <t>Pazljiva demontaža obstoječe ograje, pozorno skladiščenje in ponovna montaža, komplet z novim pritrdilnim in montažnim materialom.
Odstranjevanje korozijskih produktov in obstoječe protikorozijske zaščite ter obnova protikorozijske zaščite sta zajeti v ločenih postavkah!</t>
  </si>
  <si>
    <r>
      <t xml:space="preserve">Obnova protikorozijske zaščite konstrukcije. Izbrani razred izpostavljenosti je C4 skladno s SIST EN ISO 12944-2 z visoko trajnostjo veš kot 15 let - kategorija H po SIST EN ISO 12944-1.
Minimalna skupna debelina protikorozijske zaščite ne sme biti manjša od 300 </t>
    </r>
    <r>
      <rPr>
        <sz val="12"/>
        <rFont val="Symbol"/>
        <family val="1"/>
        <charset val="2"/>
      </rPr>
      <t>m</t>
    </r>
    <r>
      <rPr>
        <sz val="12"/>
        <rFont val="Arial"/>
        <family val="2"/>
        <charset val="238"/>
      </rPr>
      <t>m, razen če proizvajalec sistemskega premaza za stopnjo izpostavljenosti C4 H ne predpiše drugače.
Izbrani sistem protikorozijske zaščite naj omogoča izvedbo zaščite tudi na vlažnih elementih oz. v okolju z visoko stopnjo relativne vlažnosti.
Finalni oplesk izvesti po RAL lestvici po izbiri soglasodajalca (predvidoma RAL 6027, RAL 6034 ali podobno).</t>
    </r>
  </si>
  <si>
    <r>
      <t xml:space="preserve">Obnova protikorozijske zaščite ograje. Izbrani razred izpostavljenosti je C4 skladno s SIST EN ISO 12944-2 z visoko trajnostjo veš kot 15 let - kategorija H po SIST EN ISO 12944-1.
Minimalna skupna debelina protikorozijske zaščite ne sme biti manjša od 300 </t>
    </r>
    <r>
      <rPr>
        <sz val="12"/>
        <rFont val="Symbol"/>
        <family val="1"/>
        <charset val="2"/>
      </rPr>
      <t>m</t>
    </r>
    <r>
      <rPr>
        <sz val="12"/>
        <rFont val="Arial"/>
        <family val="2"/>
        <charset val="238"/>
      </rPr>
      <t>m, razen če proizvajalec sistemskega premaza za stopnjo izpostavljenosti C4 H ne predpiše drugače.
Izbrani sistem protikorozijske zaščite naj omogoča izvedbo zaščite tudi na vlažnih elementih oz. v okolju z visoko stopnjo relativne vlažnosti.
Finalni oplesk izvesti po RAL lestvici po izbiri soglasodajalca (predvidoma RAL 6027, RAL 6034 ali podobno).
Ocenjena teža ograje.</t>
    </r>
  </si>
  <si>
    <t>POPIS DEL</t>
  </si>
  <si>
    <t>OPOMBA: dela so zajeta v ločenem popisu!</t>
  </si>
  <si>
    <t>OPOMBA 3: Čiščenje in odstranjevanje korozijskih produktov na obstoječi konstrukciji je potrebno izvajati ob ustrezni fizični zaščiti okolja. Odpadne in odluščene delce je potrebno nadzorovano zbrati in odpeljati na trajno deponijo. Stroški odvoza in deponiranja so zajeti v enotnih cenah. Postavka zajema tudi strošek vseh morebitnih lovilnih mrež, odrov oz. ukrepov za preprečitev padanja materiala v strugo reke Save!</t>
  </si>
  <si>
    <t>Ureditev in naknadna odstranitev dostopne poti z levega brega Save s pridobitvijo dovoljenj lastnikov prizadetih parcel z morebitnimi odškodninami in vsemi potrebnimi deli in ukrepi za zavarovanje prometa med gradnjo. Upoštevati tudi vzpostavitev terena v prvotno stanje!!</t>
  </si>
  <si>
    <t>Ureditev in naknadna odstranitev dostopne poti z levega brega Save, upoštevajoč tudi prehod čez polje 1. faze sanacije, komplet s pridobitvijo dovoljenj lastnikov prizadetih parcel z morebitnimi odškodninami in vsemi potrebnimi deli in ukrepi za zavarovanje prometa med gradnjo. Upoštevati tudi vzpostavitev terena v prvotno stanje!!</t>
  </si>
  <si>
    <t>Izdelava projekta izvedenih del (vključno z delavniškimi risbami.)</t>
  </si>
  <si>
    <t>Popolna zapora vozišča v času trajanja izvedbe sanacije  - izvede naročnik.</t>
  </si>
  <si>
    <t>Dobava materiala  in izvedba nasipa iz kamnitega materiala, telo nasipa iz kamnov premera dmax=55cm.</t>
  </si>
  <si>
    <t>OPOMBA 4: Postavke vključujejo tudi vse potrebne delovne odre za izvedbo del!</t>
  </si>
  <si>
    <t>OPOMBA 1: Postavke vključujejo tudi vse potrebne delovne odre za izvedbo del!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</si>
</sst>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 _€_-;\-* #,##0.00\ _€_-;_-* &quot;-&quot;??\ _€_-;_-@_-"/>
    <numFmt numFmtId="164" formatCode="#,##0.00\ [$EUR]"/>
  </numFmts>
  <fonts count="19" x14ac:knownFonts="1">
    <font>
      <sz val="11"/>
      <color theme="1"/>
      <name val="Calibri"/>
      <family val="2"/>
      <charset val="238"/>
      <scheme val="minor"/>
    </font>
    <font>
      <b/>
      <sz val="14"/>
      <name val="Arial"/>
      <family val="2"/>
      <charset val="238"/>
    </font>
    <font>
      <sz val="12"/>
      <name val="Arial"/>
      <family val="2"/>
      <charset val="238"/>
    </font>
    <font>
      <b/>
      <sz val="10"/>
      <name val="Arial"/>
      <family val="2"/>
      <charset val="238"/>
    </font>
    <font>
      <b/>
      <sz val="14"/>
      <color rgb="FFFF0000"/>
      <name val="Arial"/>
      <family val="2"/>
      <charset val="238"/>
    </font>
    <font>
      <sz val="11"/>
      <color indexed="17"/>
      <name val="Arial"/>
      <family val="2"/>
      <charset val="238"/>
    </font>
    <font>
      <b/>
      <sz val="11"/>
      <name val="Arial"/>
      <family val="2"/>
      <charset val="238"/>
    </font>
    <font>
      <sz val="11"/>
      <name val="Arial"/>
      <family val="2"/>
      <charset val="238"/>
    </font>
    <font>
      <sz val="11"/>
      <color theme="1"/>
      <name val="Calibri"/>
      <family val="2"/>
      <charset val="238"/>
      <scheme val="minor"/>
    </font>
    <font>
      <b/>
      <sz val="12"/>
      <name val="Arial"/>
      <family val="2"/>
      <charset val="238"/>
    </font>
    <font>
      <b/>
      <sz val="16"/>
      <name val="Arial"/>
      <family val="2"/>
      <charset val="238"/>
    </font>
    <font>
      <b/>
      <sz val="16"/>
      <color rgb="FFFF0000"/>
      <name val="Arial"/>
      <family val="2"/>
      <charset val="238"/>
    </font>
    <font>
      <sz val="12"/>
      <color theme="1"/>
      <name val="Arial"/>
      <family val="2"/>
      <charset val="238"/>
    </font>
    <font>
      <sz val="11"/>
      <color theme="1"/>
      <name val="Arial"/>
      <family val="2"/>
      <charset val="238"/>
    </font>
    <font>
      <b/>
      <sz val="12"/>
      <color theme="1"/>
      <name val="Arial"/>
      <family val="2"/>
      <charset val="238"/>
    </font>
    <font>
      <sz val="12"/>
      <color rgb="FFFF0000"/>
      <name val="Arial"/>
      <family val="2"/>
      <charset val="238"/>
    </font>
    <font>
      <sz val="11"/>
      <color rgb="FFFF0000"/>
      <name val="Arial"/>
      <family val="2"/>
      <charset val="238"/>
    </font>
    <font>
      <sz val="12"/>
      <name val="Symbol"/>
      <family val="1"/>
      <charset val="2"/>
    </font>
    <font>
      <sz val="10"/>
      <name val="Arial"/>
      <family val="2"/>
      <charset val="238"/>
    </font>
  </fonts>
  <fills count="5">
    <fill>
      <patternFill patternType="none"/>
    </fill>
    <fill>
      <patternFill patternType="gray125"/>
    </fill>
    <fill>
      <patternFill patternType="solid">
        <fgColor indexed="43"/>
        <bgColor indexed="64"/>
      </patternFill>
    </fill>
    <fill>
      <patternFill patternType="solid">
        <fgColor rgb="FFFFFF00"/>
        <bgColor indexed="64"/>
      </patternFill>
    </fill>
    <fill>
      <patternFill patternType="solid">
        <fgColor rgb="FF92D05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8"/>
      </left>
      <right style="thin">
        <color indexed="8"/>
      </right>
      <top style="thin">
        <color indexed="8"/>
      </top>
      <bottom style="thin">
        <color indexed="8"/>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medium">
        <color indexed="64"/>
      </left>
      <right style="medium">
        <color indexed="64"/>
      </right>
      <top style="medium">
        <color indexed="64"/>
      </top>
      <bottom style="medium">
        <color indexed="8"/>
      </bottom>
      <diagonal/>
    </border>
    <border>
      <left style="medium">
        <color indexed="64"/>
      </left>
      <right style="medium">
        <color indexed="64"/>
      </right>
      <top style="medium">
        <color indexed="8"/>
      </top>
      <bottom style="medium">
        <color indexed="8"/>
      </bottom>
      <diagonal/>
    </border>
    <border>
      <left style="medium">
        <color indexed="64"/>
      </left>
      <right style="medium">
        <color indexed="64"/>
      </right>
      <top style="medium">
        <color indexed="8"/>
      </top>
      <bottom style="medium">
        <color indexed="64"/>
      </bottom>
      <diagonal/>
    </border>
    <border>
      <left style="medium">
        <color indexed="8"/>
      </left>
      <right style="medium">
        <color indexed="8"/>
      </right>
      <top style="medium">
        <color indexed="8"/>
      </top>
      <bottom style="medium">
        <color indexed="8"/>
      </bottom>
      <diagonal/>
    </border>
    <border>
      <left style="medium">
        <color indexed="64"/>
      </left>
      <right style="medium">
        <color indexed="64"/>
      </right>
      <top style="medium">
        <color indexed="64"/>
      </top>
      <bottom style="medium">
        <color indexed="64"/>
      </bottom>
      <diagonal/>
    </border>
    <border>
      <left/>
      <right style="medium">
        <color indexed="8"/>
      </right>
      <top style="medium">
        <color indexed="8"/>
      </top>
      <bottom style="medium">
        <color indexed="8"/>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style="thin">
        <color indexed="8"/>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right/>
      <top style="thin">
        <color indexed="64"/>
      </top>
      <bottom/>
      <diagonal/>
    </border>
    <border>
      <left/>
      <right/>
      <top style="thin">
        <color indexed="64"/>
      </top>
      <bottom style="thin">
        <color indexed="64"/>
      </bottom>
      <diagonal/>
    </border>
  </borders>
  <cellStyleXfs count="2">
    <xf numFmtId="0" fontId="0" fillId="0" borderId="0"/>
    <xf numFmtId="43" fontId="8" fillId="0" borderId="0" applyFont="0" applyFill="0" applyBorder="0" applyAlignment="0" applyProtection="0"/>
  </cellStyleXfs>
  <cellXfs count="172">
    <xf numFmtId="0" fontId="0" fillId="0" borderId="0" xfId="0"/>
    <xf numFmtId="0" fontId="1" fillId="0" borderId="0" xfId="0" applyFont="1" applyAlignment="1">
      <alignment horizontal="left" wrapText="1"/>
    </xf>
    <xf numFmtId="4" fontId="1" fillId="0" borderId="0" xfId="0" applyNumberFormat="1" applyFont="1" applyAlignment="1">
      <alignment horizontal="center"/>
    </xf>
    <xf numFmtId="164" fontId="1" fillId="0" borderId="0" xfId="0" applyNumberFormat="1" applyFont="1" applyAlignment="1">
      <alignment horizontal="right"/>
    </xf>
    <xf numFmtId="49" fontId="4" fillId="0" borderId="0" xfId="0" applyNumberFormat="1" applyFont="1" applyAlignment="1">
      <alignment horizontal="left"/>
    </xf>
    <xf numFmtId="0" fontId="5" fillId="0" borderId="0" xfId="0" applyFont="1" applyAlignment="1">
      <alignment vertical="top"/>
    </xf>
    <xf numFmtId="4" fontId="6" fillId="0" borderId="0" xfId="0" applyNumberFormat="1" applyFont="1" applyFill="1" applyBorder="1" applyAlignment="1">
      <alignment horizontal="left"/>
    </xf>
    <xf numFmtId="0" fontId="7" fillId="0" borderId="0" xfId="0" applyFont="1" applyFill="1" applyBorder="1" applyAlignment="1"/>
    <xf numFmtId="0" fontId="1" fillId="0" borderId="0" xfId="0" applyFont="1" applyAlignment="1">
      <alignment vertical="top"/>
    </xf>
    <xf numFmtId="4" fontId="6" fillId="0" borderId="0" xfId="0" applyNumberFormat="1" applyFont="1" applyFill="1" applyBorder="1" applyAlignment="1">
      <alignment horizontal="left" vertical="top"/>
    </xf>
    <xf numFmtId="4" fontId="9" fillId="0" borderId="18" xfId="0" applyNumberFormat="1" applyFont="1" applyFill="1" applyBorder="1" applyAlignment="1">
      <alignment horizontal="left" vertical="top"/>
    </xf>
    <xf numFmtId="4" fontId="9" fillId="0" borderId="13" xfId="0" applyNumberFormat="1" applyFont="1" applyFill="1" applyBorder="1" applyAlignment="1">
      <alignment horizontal="left"/>
    </xf>
    <xf numFmtId="4" fontId="9" fillId="0" borderId="13" xfId="0" applyNumberFormat="1" applyFont="1" applyFill="1" applyBorder="1" applyAlignment="1">
      <alignment horizontal="right"/>
    </xf>
    <xf numFmtId="4" fontId="9" fillId="0" borderId="0" xfId="0" applyNumberFormat="1" applyFont="1" applyBorder="1" applyAlignment="1">
      <alignment horizontal="left" vertical="top"/>
    </xf>
    <xf numFmtId="4" fontId="9" fillId="0" borderId="0" xfId="0" applyNumberFormat="1" applyFont="1" applyBorder="1" applyAlignment="1">
      <alignment horizontal="left"/>
    </xf>
    <xf numFmtId="4" fontId="9" fillId="0" borderId="0" xfId="0" applyNumberFormat="1" applyFont="1" applyBorder="1" applyAlignment="1">
      <alignment horizontal="right"/>
    </xf>
    <xf numFmtId="4" fontId="9" fillId="0" borderId="19" xfId="0" applyNumberFormat="1" applyFont="1" applyFill="1" applyBorder="1" applyAlignment="1">
      <alignment horizontal="left" vertical="top"/>
    </xf>
    <xf numFmtId="4" fontId="9" fillId="0" borderId="20" xfId="0" applyNumberFormat="1" applyFont="1" applyFill="1" applyBorder="1" applyAlignment="1">
      <alignment horizontal="right"/>
    </xf>
    <xf numFmtId="0" fontId="10" fillId="0" borderId="0" xfId="0" applyFont="1" applyAlignment="1">
      <alignment vertical="top"/>
    </xf>
    <xf numFmtId="49" fontId="11" fillId="0" borderId="0" xfId="0" applyNumberFormat="1" applyFont="1" applyAlignment="1">
      <alignment horizontal="left"/>
    </xf>
    <xf numFmtId="0" fontId="10" fillId="0" borderId="0" xfId="0" applyFont="1" applyAlignment="1">
      <alignment horizontal="left" wrapText="1"/>
    </xf>
    <xf numFmtId="4" fontId="10" fillId="0" borderId="0" xfId="0" applyNumberFormat="1" applyFont="1" applyAlignment="1">
      <alignment horizontal="center"/>
    </xf>
    <xf numFmtId="49" fontId="9" fillId="0" borderId="1" xfId="0" applyNumberFormat="1" applyFont="1" applyBorder="1" applyAlignment="1">
      <alignment horizontal="left"/>
    </xf>
    <xf numFmtId="0" fontId="9" fillId="0" borderId="13" xfId="0" applyFont="1" applyBorder="1" applyAlignment="1"/>
    <xf numFmtId="49" fontId="9" fillId="0" borderId="1" xfId="0" applyNumberFormat="1" applyFont="1" applyFill="1" applyBorder="1" applyAlignment="1">
      <alignment horizontal="left"/>
    </xf>
    <xf numFmtId="4" fontId="9" fillId="0" borderId="25" xfId="0" applyNumberFormat="1" applyFont="1" applyFill="1" applyBorder="1" applyAlignment="1">
      <alignment horizontal="left"/>
    </xf>
    <xf numFmtId="0" fontId="9" fillId="0" borderId="25" xfId="0" applyFont="1" applyBorder="1" applyAlignment="1"/>
    <xf numFmtId="0" fontId="2" fillId="0" borderId="0" xfId="0" applyFont="1" applyAlignment="1">
      <alignment horizontal="left" wrapText="1"/>
    </xf>
    <xf numFmtId="0" fontId="12" fillId="0" borderId="1" xfId="0" applyFont="1" applyBorder="1"/>
    <xf numFmtId="0" fontId="2" fillId="0" borderId="1" xfId="0" applyFont="1" applyBorder="1" applyAlignment="1">
      <alignment vertical="top"/>
    </xf>
    <xf numFmtId="0" fontId="12" fillId="0" borderId="9" xfId="0" applyFont="1" applyFill="1" applyBorder="1" applyAlignment="1">
      <alignment horizontal="justify" vertical="top" wrapText="1"/>
    </xf>
    <xf numFmtId="0" fontId="12" fillId="0" borderId="5" xfId="0" applyFont="1" applyBorder="1" applyAlignment="1"/>
    <xf numFmtId="4" fontId="2" fillId="0" borderId="5" xfId="0" applyNumberFormat="1" applyFont="1" applyFill="1" applyBorder="1"/>
    <xf numFmtId="0" fontId="12" fillId="0" borderId="11" xfId="0" applyFont="1" applyFill="1" applyBorder="1" applyAlignment="1">
      <alignment horizontal="justify" vertical="top" wrapText="1"/>
    </xf>
    <xf numFmtId="0" fontId="12" fillId="0" borderId="1" xfId="0" applyFont="1" applyBorder="1" applyAlignment="1" applyProtection="1">
      <alignment horizontal="left" wrapText="1"/>
    </xf>
    <xf numFmtId="0" fontId="12" fillId="0" borderId="10" xfId="0" applyFont="1" applyBorder="1" applyAlignment="1"/>
    <xf numFmtId="0" fontId="13" fillId="0" borderId="0" xfId="0" applyFont="1"/>
    <xf numFmtId="0" fontId="7" fillId="0" borderId="0" xfId="0" applyFont="1" applyAlignment="1">
      <alignment vertical="top"/>
    </xf>
    <xf numFmtId="0" fontId="13" fillId="0" borderId="0" xfId="0" applyFont="1" applyAlignment="1"/>
    <xf numFmtId="0" fontId="12" fillId="0" borderId="13" xfId="0" applyFont="1" applyFill="1" applyBorder="1" applyAlignment="1"/>
    <xf numFmtId="4" fontId="12" fillId="0" borderId="13" xfId="0" applyNumberFormat="1" applyFont="1" applyFill="1" applyBorder="1" applyAlignment="1"/>
    <xf numFmtId="0" fontId="12" fillId="0" borderId="0" xfId="0" applyFont="1" applyBorder="1" applyAlignment="1"/>
    <xf numFmtId="4" fontId="12" fillId="0" borderId="0" xfId="0" applyNumberFormat="1" applyFont="1" applyBorder="1" applyAlignment="1"/>
    <xf numFmtId="0" fontId="14" fillId="0" borderId="1" xfId="0" applyFont="1" applyBorder="1"/>
    <xf numFmtId="0" fontId="12" fillId="0" borderId="5" xfId="0" applyFont="1" applyFill="1" applyBorder="1" applyAlignment="1">
      <alignment horizontal="justify" vertical="top" wrapText="1"/>
    </xf>
    <xf numFmtId="0" fontId="12" fillId="0" borderId="0" xfId="0" applyFont="1"/>
    <xf numFmtId="0" fontId="2" fillId="0" borderId="0" xfId="0" applyFont="1" applyAlignment="1">
      <alignment vertical="top"/>
    </xf>
    <xf numFmtId="0" fontId="15" fillId="0" borderId="0" xfId="0" applyFont="1"/>
    <xf numFmtId="0" fontId="12" fillId="0" borderId="12" xfId="0" applyFont="1" applyBorder="1" applyAlignment="1">
      <alignment vertical="top"/>
    </xf>
    <xf numFmtId="3" fontId="2" fillId="0" borderId="13" xfId="0" applyNumberFormat="1" applyFont="1" applyBorder="1" applyAlignment="1">
      <alignment vertical="top"/>
    </xf>
    <xf numFmtId="0" fontId="2" fillId="0" borderId="1" xfId="0" applyFont="1" applyBorder="1"/>
    <xf numFmtId="0" fontId="12" fillId="0" borderId="10" xfId="0" applyFont="1" applyBorder="1" applyAlignment="1">
      <alignment horizontal="left"/>
    </xf>
    <xf numFmtId="0" fontId="12" fillId="0" borderId="8" xfId="0" applyFont="1" applyBorder="1" applyAlignment="1">
      <alignment vertical="top" wrapText="1"/>
    </xf>
    <xf numFmtId="0" fontId="12" fillId="0" borderId="8" xfId="0" applyFont="1" applyBorder="1" applyAlignment="1">
      <alignment horizontal="left"/>
    </xf>
    <xf numFmtId="0" fontId="2" fillId="0" borderId="2" xfId="0" applyFont="1" applyBorder="1"/>
    <xf numFmtId="0" fontId="2" fillId="0" borderId="2" xfId="0" applyFont="1" applyBorder="1" applyAlignment="1">
      <alignment vertical="top"/>
    </xf>
    <xf numFmtId="0" fontId="12" fillId="0" borderId="2" xfId="0" applyFont="1" applyBorder="1" applyAlignment="1">
      <alignment vertical="top" wrapText="1"/>
    </xf>
    <xf numFmtId="0" fontId="12" fillId="0" borderId="2" xfId="0" applyFont="1" applyBorder="1" applyAlignment="1">
      <alignment horizontal="left"/>
    </xf>
    <xf numFmtId="0" fontId="2" fillId="0" borderId="21" xfId="0" applyFont="1" applyBorder="1"/>
    <xf numFmtId="0" fontId="2" fillId="0" borderId="21" xfId="0" applyFont="1" applyBorder="1" applyAlignment="1">
      <alignment vertical="top"/>
    </xf>
    <xf numFmtId="0" fontId="12" fillId="0" borderId="21" xfId="0" quotePrefix="1" applyFont="1" applyBorder="1" applyAlignment="1">
      <alignment vertical="top" wrapText="1"/>
    </xf>
    <xf numFmtId="0" fontId="12" fillId="0" borderId="21" xfId="0" applyFont="1" applyBorder="1" applyAlignment="1">
      <alignment horizontal="left"/>
    </xf>
    <xf numFmtId="0" fontId="12" fillId="0" borderId="21" xfId="0" applyFont="1" applyBorder="1"/>
    <xf numFmtId="0" fontId="12" fillId="0" borderId="21" xfId="0" quotePrefix="1" applyFont="1" applyBorder="1" applyAlignment="1" applyProtection="1">
      <alignment horizontal="left" wrapText="1"/>
    </xf>
    <xf numFmtId="4" fontId="2" fillId="0" borderId="21" xfId="0" applyNumberFormat="1" applyFont="1" applyFill="1" applyBorder="1"/>
    <xf numFmtId="0" fontId="12" fillId="0" borderId="8" xfId="0" applyFont="1" applyBorder="1"/>
    <xf numFmtId="0" fontId="2" fillId="0" borderId="8" xfId="0" applyFont="1" applyBorder="1" applyAlignment="1">
      <alignment vertical="top"/>
    </xf>
    <xf numFmtId="0" fontId="12" fillId="0" borderId="8" xfId="0" quotePrefix="1" applyFont="1" applyBorder="1" applyAlignment="1" applyProtection="1">
      <alignment horizontal="left" wrapText="1"/>
    </xf>
    <xf numFmtId="0" fontId="2" fillId="0" borderId="27" xfId="0" applyFont="1" applyBorder="1" applyAlignment="1">
      <alignment vertical="top"/>
    </xf>
    <xf numFmtId="0" fontId="15" fillId="0" borderId="21" xfId="0" applyFont="1" applyBorder="1"/>
    <xf numFmtId="0" fontId="2" fillId="0" borderId="0" xfId="0" applyFont="1" applyBorder="1" applyAlignment="1">
      <alignment vertical="top"/>
    </xf>
    <xf numFmtId="0" fontId="15" fillId="0" borderId="8" xfId="0" applyFont="1" applyBorder="1"/>
    <xf numFmtId="0" fontId="2" fillId="0" borderId="22" xfId="0" applyFont="1" applyBorder="1" applyAlignment="1">
      <alignment vertical="top"/>
    </xf>
    <xf numFmtId="0" fontId="12" fillId="0" borderId="8" xfId="0" quotePrefix="1" applyFont="1" applyBorder="1" applyAlignment="1">
      <alignment vertical="top" wrapText="1"/>
    </xf>
    <xf numFmtId="0" fontId="2" fillId="0" borderId="28" xfId="0" applyFont="1" applyBorder="1" applyAlignment="1">
      <alignment vertical="top"/>
    </xf>
    <xf numFmtId="0" fontId="12" fillId="0" borderId="1" xfId="0" applyFont="1" applyBorder="1" applyAlignment="1">
      <alignment vertical="top" wrapText="1"/>
    </xf>
    <xf numFmtId="0" fontId="12" fillId="0" borderId="1" xfId="0" applyFont="1" applyBorder="1" applyAlignment="1">
      <alignment horizontal="left"/>
    </xf>
    <xf numFmtId="0" fontId="15" fillId="0" borderId="0" xfId="0" applyFont="1" applyBorder="1"/>
    <xf numFmtId="0" fontId="12" fillId="0" borderId="0" xfId="0" applyFont="1" applyBorder="1" applyAlignment="1">
      <alignment vertical="top" wrapText="1"/>
    </xf>
    <xf numFmtId="0" fontId="12" fillId="0" borderId="0" xfId="0" applyFont="1" applyBorder="1" applyAlignment="1">
      <alignment horizontal="left"/>
    </xf>
    <xf numFmtId="0" fontId="12" fillId="0" borderId="24" xfId="0" applyFont="1" applyBorder="1" applyAlignment="1">
      <alignment vertical="top"/>
    </xf>
    <xf numFmtId="3" fontId="2" fillId="0" borderId="25" xfId="0" applyNumberFormat="1" applyFont="1" applyBorder="1" applyAlignment="1">
      <alignment vertical="top"/>
    </xf>
    <xf numFmtId="0" fontId="15" fillId="0" borderId="0" xfId="0" applyFont="1" applyFill="1" applyBorder="1" applyAlignment="1">
      <alignment horizontal="justify" vertical="top" wrapText="1"/>
    </xf>
    <xf numFmtId="0" fontId="15" fillId="0" borderId="0" xfId="0" applyFont="1" applyBorder="1" applyAlignment="1"/>
    <xf numFmtId="0" fontId="2" fillId="0" borderId="5" xfId="0" applyFont="1" applyFill="1" applyBorder="1" applyAlignment="1">
      <alignment horizontal="justify" vertical="top" wrapText="1"/>
    </xf>
    <xf numFmtId="0" fontId="2" fillId="0" borderId="5" xfId="0" applyFont="1" applyBorder="1" applyAlignment="1"/>
    <xf numFmtId="4" fontId="2" fillId="0" borderId="5" xfId="0" applyNumberFormat="1" applyFont="1" applyBorder="1" applyAlignment="1"/>
    <xf numFmtId="0" fontId="16" fillId="0" borderId="0" xfId="0" applyFont="1"/>
    <xf numFmtId="0" fontId="2" fillId="0" borderId="1" xfId="0" applyFont="1" applyFill="1" applyBorder="1" applyAlignment="1">
      <alignment vertical="top"/>
    </xf>
    <xf numFmtId="0" fontId="12" fillId="0" borderId="5" xfId="0" applyFont="1" applyFill="1" applyBorder="1" applyAlignment="1"/>
    <xf numFmtId="4" fontId="7" fillId="0" borderId="0" xfId="0" applyNumberFormat="1" applyFont="1" applyBorder="1" applyAlignment="1"/>
    <xf numFmtId="4" fontId="6" fillId="0" borderId="0" xfId="0" applyNumberFormat="1" applyFont="1" applyFill="1" applyBorder="1" applyAlignment="1">
      <alignment horizontal="right"/>
    </xf>
    <xf numFmtId="4" fontId="2" fillId="0" borderId="13" xfId="0" applyNumberFormat="1" applyFont="1" applyBorder="1" applyAlignment="1"/>
    <xf numFmtId="4" fontId="2" fillId="0" borderId="26" xfId="0" applyNumberFormat="1" applyFont="1" applyBorder="1" applyAlignment="1"/>
    <xf numFmtId="4" fontId="2" fillId="0" borderId="0" xfId="0" applyNumberFormat="1" applyFont="1" applyBorder="1" applyAlignment="1"/>
    <xf numFmtId="4" fontId="2" fillId="0" borderId="0" xfId="0" applyNumberFormat="1" applyFont="1"/>
    <xf numFmtId="4" fontId="2" fillId="0" borderId="14" xfId="0" applyNumberFormat="1" applyFont="1" applyBorder="1" applyAlignment="1"/>
    <xf numFmtId="0" fontId="12" fillId="0" borderId="0" xfId="0" applyFont="1" applyBorder="1"/>
    <xf numFmtId="49" fontId="9" fillId="0" borderId="0" xfId="0" applyNumberFormat="1" applyFont="1" applyBorder="1" applyAlignment="1">
      <alignment horizontal="left"/>
    </xf>
    <xf numFmtId="0" fontId="12" fillId="0" borderId="1" xfId="0" applyFont="1" applyFill="1" applyBorder="1" applyAlignment="1" applyProtection="1">
      <alignment horizontal="left" wrapText="1"/>
    </xf>
    <xf numFmtId="4" fontId="1" fillId="0" borderId="0" xfId="0" applyNumberFormat="1" applyFont="1" applyAlignment="1">
      <alignment horizontal="left"/>
    </xf>
    <xf numFmtId="4" fontId="1" fillId="0" borderId="0" xfId="0" applyNumberFormat="1" applyFont="1" applyAlignment="1">
      <alignment horizontal="right"/>
    </xf>
    <xf numFmtId="4" fontId="10" fillId="0" borderId="0" xfId="0" applyNumberFormat="1" applyFont="1" applyAlignment="1">
      <alignment horizontal="left"/>
    </xf>
    <xf numFmtId="4" fontId="13" fillId="0" borderId="0" xfId="0" applyNumberFormat="1" applyFont="1" applyAlignment="1"/>
    <xf numFmtId="4" fontId="7" fillId="0" borderId="0" xfId="0" applyNumberFormat="1" applyFont="1" applyAlignment="1"/>
    <xf numFmtId="4" fontId="18" fillId="0" borderId="0" xfId="0" applyNumberFormat="1" applyFont="1" applyAlignment="1"/>
    <xf numFmtId="4" fontId="9" fillId="0" borderId="15" xfId="1" applyNumberFormat="1" applyFont="1" applyFill="1" applyBorder="1" applyAlignment="1"/>
    <xf numFmtId="4" fontId="9" fillId="0" borderId="16" xfId="1" applyNumberFormat="1" applyFont="1" applyFill="1" applyBorder="1" applyAlignment="1"/>
    <xf numFmtId="4" fontId="9" fillId="0" borderId="17" xfId="1" applyNumberFormat="1" applyFont="1" applyFill="1" applyBorder="1" applyAlignment="1"/>
    <xf numFmtId="4" fontId="9" fillId="0" borderId="0" xfId="1" applyNumberFormat="1" applyFont="1" applyBorder="1" applyAlignment="1"/>
    <xf numFmtId="4" fontId="9" fillId="0" borderId="20" xfId="1" applyNumberFormat="1" applyFont="1" applyFill="1" applyBorder="1" applyAlignment="1"/>
    <xf numFmtId="4" fontId="7" fillId="0" borderId="0" xfId="0" applyNumberFormat="1" applyFont="1" applyFill="1" applyBorder="1" applyAlignment="1"/>
    <xf numFmtId="4" fontId="3" fillId="0" borderId="0" xfId="0" applyNumberFormat="1" applyFont="1" applyFill="1" applyBorder="1" applyAlignment="1"/>
    <xf numFmtId="4" fontId="12" fillId="0" borderId="1" xfId="0" applyNumberFormat="1" applyFont="1" applyBorder="1"/>
    <xf numFmtId="4" fontId="2" fillId="0" borderId="1" xfId="0" applyNumberFormat="1" applyFont="1" applyBorder="1"/>
    <xf numFmtId="4" fontId="2" fillId="0" borderId="1" xfId="1" applyNumberFormat="1" applyFont="1" applyBorder="1"/>
    <xf numFmtId="4" fontId="12" fillId="0" borderId="5" xfId="0" applyNumberFormat="1" applyFont="1" applyBorder="1" applyAlignment="1"/>
    <xf numFmtId="4" fontId="2" fillId="0" borderId="5" xfId="1" applyNumberFormat="1" applyFont="1" applyBorder="1" applyAlignment="1"/>
    <xf numFmtId="4" fontId="12" fillId="0" borderId="0" xfId="0" applyNumberFormat="1" applyFont="1"/>
    <xf numFmtId="4" fontId="9" fillId="0" borderId="13" xfId="0" applyNumberFormat="1" applyFont="1" applyBorder="1" applyAlignment="1"/>
    <xf numFmtId="4" fontId="2" fillId="0" borderId="8" xfId="0" applyNumberFormat="1" applyFont="1" applyBorder="1"/>
    <xf numFmtId="4" fontId="2" fillId="0" borderId="8" xfId="1" applyNumberFormat="1" applyFont="1" applyBorder="1"/>
    <xf numFmtId="4" fontId="2" fillId="0" borderId="23" xfId="1" applyNumberFormat="1" applyFont="1" applyBorder="1"/>
    <xf numFmtId="4" fontId="2" fillId="0" borderId="2" xfId="0" applyNumberFormat="1" applyFont="1" applyBorder="1"/>
    <xf numFmtId="4" fontId="2" fillId="0" borderId="2" xfId="1" applyNumberFormat="1" applyFont="1" applyBorder="1"/>
    <xf numFmtId="4" fontId="2" fillId="0" borderId="21" xfId="0" applyNumberFormat="1" applyFont="1" applyBorder="1"/>
    <xf numFmtId="4" fontId="2" fillId="0" borderId="21" xfId="1" applyNumberFormat="1" applyFont="1" applyBorder="1"/>
    <xf numFmtId="4" fontId="2" fillId="0" borderId="21" xfId="1" applyNumberFormat="1" applyFont="1" applyBorder="1" applyAlignment="1"/>
    <xf numFmtId="4" fontId="2" fillId="0" borderId="8" xfId="0" applyNumberFormat="1" applyFont="1" applyFill="1" applyBorder="1"/>
    <xf numFmtId="4" fontId="2" fillId="0" borderId="8" xfId="1" applyNumberFormat="1" applyFont="1" applyBorder="1" applyAlignment="1"/>
    <xf numFmtId="4" fontId="12" fillId="0" borderId="0" xfId="0" applyNumberFormat="1" applyFont="1" applyBorder="1"/>
    <xf numFmtId="4" fontId="2" fillId="0" borderId="0" xfId="1" applyNumberFormat="1" applyFont="1" applyBorder="1"/>
    <xf numFmtId="4" fontId="9" fillId="0" borderId="25" xfId="0" applyNumberFormat="1" applyFont="1" applyBorder="1" applyAlignment="1"/>
    <xf numFmtId="4" fontId="15" fillId="0" borderId="0" xfId="0" applyNumberFormat="1" applyFont="1" applyBorder="1" applyAlignment="1"/>
    <xf numFmtId="4" fontId="2" fillId="0" borderId="0" xfId="0" applyNumberFormat="1" applyFont="1" applyBorder="1"/>
    <xf numFmtId="4" fontId="12" fillId="0" borderId="5" xfId="0" applyNumberFormat="1" applyFont="1" applyFill="1" applyBorder="1" applyAlignment="1"/>
    <xf numFmtId="4" fontId="2" fillId="0" borderId="5" xfId="0" applyNumberFormat="1" applyFont="1" applyFill="1" applyBorder="1" applyAlignment="1"/>
    <xf numFmtId="4" fontId="13" fillId="0" borderId="0" xfId="0" applyNumberFormat="1" applyFont="1"/>
    <xf numFmtId="4" fontId="7" fillId="0" borderId="0" xfId="0" applyNumberFormat="1" applyFont="1"/>
    <xf numFmtId="4" fontId="2" fillId="0" borderId="1" xfId="0" applyNumberFormat="1" applyFont="1" applyBorder="1" applyProtection="1">
      <protection locked="0"/>
    </xf>
    <xf numFmtId="4" fontId="2" fillId="0" borderId="5" xfId="0" applyNumberFormat="1" applyFont="1" applyBorder="1" applyAlignment="1" applyProtection="1">
      <protection locked="0"/>
    </xf>
    <xf numFmtId="4" fontId="2" fillId="0" borderId="0" xfId="0" applyNumberFormat="1" applyFont="1" applyProtection="1">
      <protection locked="0"/>
    </xf>
    <xf numFmtId="4" fontId="2" fillId="0" borderId="13" xfId="0" applyNumberFormat="1" applyFont="1" applyBorder="1" applyAlignment="1" applyProtection="1">
      <protection locked="0"/>
    </xf>
    <xf numFmtId="4" fontId="2" fillId="0" borderId="5" xfId="0" applyNumberFormat="1" applyFont="1" applyFill="1" applyBorder="1" applyAlignment="1" applyProtection="1">
      <protection locked="0"/>
    </xf>
    <xf numFmtId="4" fontId="2" fillId="0" borderId="8" xfId="1" applyNumberFormat="1" applyFont="1" applyBorder="1" applyProtection="1">
      <protection locked="0"/>
    </xf>
    <xf numFmtId="4" fontId="2" fillId="0" borderId="2" xfId="1" applyNumberFormat="1" applyFont="1" applyBorder="1" applyProtection="1">
      <protection locked="0"/>
    </xf>
    <xf numFmtId="4" fontId="2" fillId="0" borderId="21" xfId="1" applyNumberFormat="1" applyFont="1" applyBorder="1" applyProtection="1">
      <protection locked="0"/>
    </xf>
    <xf numFmtId="4" fontId="2" fillId="0" borderId="21" xfId="0" applyNumberFormat="1" applyFont="1" applyBorder="1" applyAlignment="1" applyProtection="1">
      <protection locked="0"/>
    </xf>
    <xf numFmtId="4" fontId="2" fillId="0" borderId="8" xfId="0" applyNumberFormat="1" applyFont="1" applyBorder="1" applyAlignment="1" applyProtection="1">
      <protection locked="0"/>
    </xf>
    <xf numFmtId="4" fontId="2" fillId="0" borderId="1" xfId="1" applyNumberFormat="1" applyFont="1" applyBorder="1" applyProtection="1">
      <protection locked="0"/>
    </xf>
    <xf numFmtId="4" fontId="2" fillId="0" borderId="0" xfId="1" applyNumberFormat="1" applyFont="1" applyBorder="1" applyProtection="1">
      <protection locked="0"/>
    </xf>
    <xf numFmtId="4" fontId="2" fillId="0" borderId="25" xfId="0" applyNumberFormat="1" applyFont="1" applyBorder="1" applyAlignment="1" applyProtection="1">
      <protection locked="0"/>
    </xf>
    <xf numFmtId="4" fontId="2" fillId="0" borderId="0" xfId="0" applyNumberFormat="1" applyFont="1" applyBorder="1" applyAlignment="1" applyProtection="1">
      <protection locked="0"/>
    </xf>
    <xf numFmtId="4" fontId="2" fillId="0" borderId="0" xfId="0" applyNumberFormat="1" applyFont="1" applyBorder="1" applyProtection="1">
      <protection locked="0"/>
    </xf>
    <xf numFmtId="4" fontId="2" fillId="0" borderId="5" xfId="0" applyNumberFormat="1" applyFont="1" applyBorder="1" applyAlignment="1" applyProtection="1"/>
    <xf numFmtId="0" fontId="12" fillId="0" borderId="1" xfId="0" applyFont="1" applyFill="1" applyBorder="1"/>
    <xf numFmtId="0" fontId="13" fillId="0" borderId="0" xfId="0" applyFont="1" applyFill="1"/>
    <xf numFmtId="0" fontId="12" fillId="3" borderId="1" xfId="0" applyFont="1" applyFill="1" applyBorder="1" applyAlignment="1" applyProtection="1">
      <alignment horizontal="left" wrapText="1"/>
    </xf>
    <xf numFmtId="0" fontId="12" fillId="4" borderId="5" xfId="0" applyFont="1" applyFill="1" applyBorder="1" applyAlignment="1">
      <alignment horizontal="justify" vertical="top" wrapText="1"/>
    </xf>
    <xf numFmtId="3" fontId="10" fillId="0" borderId="0" xfId="0" applyNumberFormat="1" applyFont="1" applyBorder="1" applyAlignment="1"/>
    <xf numFmtId="4" fontId="2" fillId="2" borderId="2" xfId="0" applyNumberFormat="1" applyFont="1" applyFill="1" applyBorder="1" applyAlignment="1">
      <alignment horizontal="center" vertical="center"/>
    </xf>
    <xf numFmtId="4" fontId="2" fillId="2" borderId="8" xfId="0" applyNumberFormat="1" applyFont="1" applyFill="1" applyBorder="1" applyAlignment="1">
      <alignment horizontal="center" vertical="center"/>
    </xf>
    <xf numFmtId="49" fontId="2" fillId="2" borderId="3"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2" borderId="2" xfId="0" applyFont="1" applyFill="1" applyBorder="1" applyAlignment="1">
      <alignment horizontal="center" vertical="center" wrapText="1"/>
    </xf>
    <xf numFmtId="0" fontId="2" fillId="2" borderId="8" xfId="0" applyFont="1" applyFill="1" applyBorder="1" applyAlignment="1">
      <alignment horizontal="center" vertical="center" wrapText="1"/>
    </xf>
    <xf numFmtId="49" fontId="2" fillId="2" borderId="2" xfId="0" applyNumberFormat="1" applyFont="1" applyFill="1" applyBorder="1" applyAlignment="1">
      <alignment horizontal="center" vertical="center"/>
    </xf>
    <xf numFmtId="49" fontId="2" fillId="2" borderId="8" xfId="0" applyNumberFormat="1" applyFont="1" applyFill="1" applyBorder="1" applyAlignment="1">
      <alignment horizontal="center" vertical="center"/>
    </xf>
    <xf numFmtId="4" fontId="2" fillId="2" borderId="2" xfId="0" applyNumberFormat="1" applyFont="1" applyFill="1" applyBorder="1" applyAlignment="1" applyProtection="1">
      <alignment horizontal="center" vertical="center" wrapText="1"/>
      <protection locked="0"/>
    </xf>
    <xf numFmtId="4" fontId="2" fillId="2" borderId="8" xfId="0" applyNumberFormat="1" applyFont="1" applyFill="1" applyBorder="1" applyAlignment="1" applyProtection="1">
      <alignment horizontal="center" vertical="center" wrapText="1"/>
      <protection locked="0"/>
    </xf>
  </cellXfs>
  <cellStyles count="2">
    <cellStyle name="Navadno" xfId="0" builtinId="0"/>
    <cellStyle name="Vejica" xfId="1" builtinId="3"/>
  </cellStyles>
  <dxfs count="22">
    <dxf>
      <fill>
        <patternFill patternType="solid">
          <fgColor indexed="27"/>
          <bgColor indexed="42"/>
        </patternFill>
      </fill>
    </dxf>
    <dxf>
      <fill>
        <patternFill patternType="solid">
          <fgColor indexed="27"/>
          <bgColor indexed="42"/>
        </patternFill>
      </fill>
    </dxf>
    <dxf>
      <fill>
        <patternFill patternType="solid">
          <fgColor indexed="60"/>
          <bgColor indexed="10"/>
        </patternFill>
      </fill>
    </dxf>
    <dxf>
      <fill>
        <patternFill patternType="solid">
          <fgColor indexed="27"/>
          <bgColor indexed="42"/>
        </patternFill>
      </fill>
    </dxf>
    <dxf>
      <fill>
        <patternFill patternType="solid">
          <fgColor indexed="60"/>
          <bgColor indexed="10"/>
        </patternFill>
      </fill>
    </dxf>
    <dxf>
      <fill>
        <patternFill patternType="solid">
          <fgColor indexed="27"/>
          <bgColor indexed="42"/>
        </patternFill>
      </fill>
    </dxf>
    <dxf>
      <fill>
        <patternFill patternType="solid">
          <fgColor indexed="27"/>
          <bgColor indexed="42"/>
        </patternFill>
      </fill>
    </dxf>
    <dxf>
      <fill>
        <patternFill patternType="solid">
          <fgColor indexed="60"/>
          <bgColor indexed="10"/>
        </patternFill>
      </fill>
    </dxf>
    <dxf>
      <fill>
        <patternFill patternType="solid">
          <fgColor indexed="60"/>
          <bgColor indexed="10"/>
        </patternFill>
      </fill>
    </dxf>
    <dxf>
      <font>
        <b val="0"/>
        <condense val="0"/>
        <extend val="0"/>
        <color indexed="9"/>
      </font>
      <fill>
        <patternFill patternType="none">
          <fgColor indexed="64"/>
          <bgColor indexed="65"/>
        </patternFill>
      </fill>
    </dxf>
    <dxf>
      <fill>
        <patternFill patternType="solid">
          <fgColor indexed="27"/>
          <bgColor indexed="42"/>
        </patternFill>
      </fill>
    </dxf>
    <dxf>
      <fill>
        <patternFill patternType="solid">
          <fgColor indexed="60"/>
          <bgColor indexed="10"/>
        </patternFill>
      </fill>
    </dxf>
    <dxf>
      <font>
        <b val="0"/>
        <condense val="0"/>
        <extend val="0"/>
        <color indexed="9"/>
      </font>
      <fill>
        <patternFill patternType="none">
          <fgColor indexed="64"/>
          <bgColor indexed="65"/>
        </patternFill>
      </fill>
    </dxf>
    <dxf>
      <fill>
        <patternFill patternType="solid">
          <fgColor indexed="60"/>
          <bgColor indexed="10"/>
        </patternFill>
      </fill>
    </dxf>
    <dxf>
      <font>
        <b val="0"/>
        <condense val="0"/>
        <extend val="0"/>
        <color indexed="9"/>
      </font>
    </dxf>
    <dxf>
      <font>
        <b val="0"/>
        <condense val="0"/>
        <extend val="0"/>
        <color indexed="9"/>
      </font>
      <fill>
        <patternFill patternType="none">
          <fgColor indexed="64"/>
          <bgColor indexed="65"/>
        </patternFill>
      </fill>
    </dxf>
    <dxf>
      <font>
        <b val="0"/>
        <condense val="0"/>
        <extend val="0"/>
        <color indexed="9"/>
      </font>
      <fill>
        <patternFill patternType="none">
          <fgColor indexed="64"/>
          <bgColor indexed="65"/>
        </patternFill>
      </fill>
    </dxf>
    <dxf>
      <font>
        <b val="0"/>
        <condense val="0"/>
        <extend val="0"/>
        <color indexed="9"/>
      </font>
      <fill>
        <patternFill patternType="none">
          <fgColor indexed="64"/>
          <bgColor indexed="65"/>
        </patternFill>
      </fill>
    </dxf>
    <dxf>
      <font>
        <b val="0"/>
        <condense val="0"/>
        <extend val="0"/>
        <color indexed="9"/>
      </font>
      <fill>
        <patternFill patternType="none">
          <fgColor indexed="64"/>
          <bgColor indexed="65"/>
        </patternFill>
      </fill>
    </dxf>
    <dxf>
      <font>
        <b val="0"/>
        <condense val="0"/>
        <extend val="0"/>
        <color indexed="9"/>
      </font>
      <fill>
        <patternFill patternType="none">
          <fgColor indexed="64"/>
          <bgColor indexed="65"/>
        </patternFill>
      </fill>
    </dxf>
    <dxf>
      <fill>
        <patternFill patternType="solid">
          <fgColor indexed="27"/>
          <bgColor indexed="42"/>
        </patternFill>
      </fill>
    </dxf>
    <dxf>
      <fill>
        <patternFill patternType="solid">
          <fgColor indexed="60"/>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48"/>
  <sheetViews>
    <sheetView tabSelected="1" topLeftCell="A124" zoomScaleNormal="100" workbookViewId="0">
      <selection activeCell="C158" sqref="C158"/>
    </sheetView>
  </sheetViews>
  <sheetFormatPr defaultRowHeight="14.25" x14ac:dyDescent="0.2"/>
  <cols>
    <col min="1" max="1" width="9.140625" style="36"/>
    <col min="2" max="2" width="4.85546875" style="37" customWidth="1"/>
    <col min="3" max="3" width="56.42578125" style="87" customWidth="1"/>
    <col min="4" max="4" width="6.85546875" style="36" customWidth="1"/>
    <col min="5" max="5" width="12.7109375" style="137" bestFit="1" customWidth="1"/>
    <col min="6" max="6" width="11.42578125" style="138" bestFit="1" customWidth="1"/>
    <col min="7" max="7" width="12.7109375" style="138" bestFit="1" customWidth="1"/>
    <col min="8" max="8" width="9.140625" style="36"/>
    <col min="9" max="9" width="35.5703125" style="36" customWidth="1"/>
    <col min="10" max="16384" width="9.140625" style="36"/>
  </cols>
  <sheetData>
    <row r="1" spans="1:8" ht="18" x14ac:dyDescent="0.25">
      <c r="B1" s="8"/>
      <c r="C1" s="4"/>
      <c r="D1" s="1"/>
      <c r="E1" s="100"/>
      <c r="F1" s="2"/>
      <c r="G1" s="101"/>
      <c r="H1" s="3"/>
    </row>
    <row r="2" spans="1:8" ht="20.25" x14ac:dyDescent="0.3">
      <c r="A2" s="5"/>
      <c r="B2" s="159" t="s">
        <v>110</v>
      </c>
      <c r="C2" s="159"/>
      <c r="D2" s="159"/>
      <c r="E2" s="159"/>
      <c r="F2" s="159"/>
      <c r="G2" s="90"/>
    </row>
    <row r="3" spans="1:8" ht="20.25" x14ac:dyDescent="0.3">
      <c r="B3" s="18" t="s">
        <v>6</v>
      </c>
      <c r="C3" s="19"/>
      <c r="D3" s="20"/>
      <c r="E3" s="102"/>
      <c r="F3" s="21"/>
      <c r="G3" s="101"/>
      <c r="H3" s="3"/>
    </row>
    <row r="4" spans="1:8" ht="15" thickBot="1" x14ac:dyDescent="0.25">
      <c r="A4" s="5"/>
      <c r="C4" s="38"/>
      <c r="D4" s="38"/>
      <c r="E4" s="103"/>
      <c r="F4" s="104"/>
      <c r="G4" s="105"/>
    </row>
    <row r="5" spans="1:8" ht="16.5" thickBot="1" x14ac:dyDescent="0.3">
      <c r="A5" s="5"/>
      <c r="B5" s="10" t="s">
        <v>8</v>
      </c>
      <c r="C5" s="11" t="s">
        <v>42</v>
      </c>
      <c r="D5" s="39"/>
      <c r="E5" s="40"/>
      <c r="F5" s="12"/>
      <c r="G5" s="106">
        <f>G26</f>
        <v>0</v>
      </c>
    </row>
    <row r="6" spans="1:8" ht="16.5" thickBot="1" x14ac:dyDescent="0.3">
      <c r="A6" s="5"/>
      <c r="B6" s="10" t="s">
        <v>10</v>
      </c>
      <c r="C6" s="11" t="s">
        <v>54</v>
      </c>
      <c r="D6" s="39"/>
      <c r="E6" s="40"/>
      <c r="F6" s="12"/>
      <c r="G6" s="107">
        <f>G60</f>
        <v>0</v>
      </c>
    </row>
    <row r="7" spans="1:8" ht="16.5" thickBot="1" x14ac:dyDescent="0.3">
      <c r="A7" s="5"/>
      <c r="B7" s="10" t="s">
        <v>11</v>
      </c>
      <c r="C7" s="11" t="s">
        <v>55</v>
      </c>
      <c r="D7" s="39"/>
      <c r="E7" s="40"/>
      <c r="F7" s="12"/>
      <c r="G7" s="107">
        <f>G94</f>
        <v>0</v>
      </c>
    </row>
    <row r="8" spans="1:8" ht="16.5" thickBot="1" x14ac:dyDescent="0.3">
      <c r="A8" s="5"/>
      <c r="B8" s="10" t="s">
        <v>17</v>
      </c>
      <c r="C8" s="11" t="s">
        <v>38</v>
      </c>
      <c r="D8" s="39"/>
      <c r="E8" s="40"/>
      <c r="F8" s="12"/>
      <c r="G8" s="107">
        <f>G103</f>
        <v>0</v>
      </c>
    </row>
    <row r="9" spans="1:8" ht="16.5" thickBot="1" x14ac:dyDescent="0.3">
      <c r="A9" s="5"/>
      <c r="B9" s="10" t="s">
        <v>20</v>
      </c>
      <c r="C9" s="11" t="s">
        <v>43</v>
      </c>
      <c r="D9" s="39"/>
      <c r="E9" s="40"/>
      <c r="F9" s="12"/>
      <c r="G9" s="107">
        <f>G131</f>
        <v>0</v>
      </c>
    </row>
    <row r="10" spans="1:8" ht="16.5" thickBot="1" x14ac:dyDescent="0.3">
      <c r="A10" s="5"/>
      <c r="B10" s="10" t="s">
        <v>27</v>
      </c>
      <c r="C10" s="11" t="s">
        <v>44</v>
      </c>
      <c r="D10" s="39"/>
      <c r="E10" s="40"/>
      <c r="F10" s="12"/>
      <c r="G10" s="108">
        <f>G141</f>
        <v>0</v>
      </c>
    </row>
    <row r="11" spans="1:8" ht="16.5" thickBot="1" x14ac:dyDescent="0.3">
      <c r="A11" s="5"/>
      <c r="B11" s="10" t="s">
        <v>40</v>
      </c>
      <c r="C11" s="11" t="s">
        <v>45</v>
      </c>
      <c r="D11" s="39"/>
      <c r="E11" s="40"/>
      <c r="F11" s="12"/>
      <c r="G11" s="108">
        <f>G148</f>
        <v>2750</v>
      </c>
    </row>
    <row r="12" spans="1:8" ht="16.5" thickBot="1" x14ac:dyDescent="0.3">
      <c r="A12" s="5"/>
      <c r="B12" s="13"/>
      <c r="C12" s="14"/>
      <c r="D12" s="41"/>
      <c r="E12" s="42"/>
      <c r="F12" s="15"/>
      <c r="G12" s="109"/>
    </row>
    <row r="13" spans="1:8" ht="16.5" thickBot="1" x14ac:dyDescent="0.3">
      <c r="A13" s="5"/>
      <c r="B13" s="16" t="s">
        <v>41</v>
      </c>
      <c r="C13" s="11" t="s">
        <v>39</v>
      </c>
      <c r="D13" s="39"/>
      <c r="E13" s="40"/>
      <c r="F13" s="17"/>
      <c r="G13" s="110">
        <f>SUM(G5:G11)</f>
        <v>2750</v>
      </c>
    </row>
    <row r="14" spans="1:8" ht="15" x14ac:dyDescent="0.25">
      <c r="A14" s="5"/>
      <c r="B14" s="9"/>
      <c r="C14" s="6"/>
      <c r="D14" s="7"/>
      <c r="E14" s="111"/>
      <c r="F14" s="91"/>
      <c r="G14" s="112"/>
    </row>
    <row r="15" spans="1:8" ht="15" x14ac:dyDescent="0.25">
      <c r="A15" s="5"/>
      <c r="B15" s="9"/>
      <c r="C15" s="6"/>
      <c r="D15" s="7"/>
      <c r="E15" s="111"/>
      <c r="F15" s="91"/>
      <c r="G15" s="112"/>
    </row>
    <row r="16" spans="1:8" x14ac:dyDescent="0.2">
      <c r="A16" s="162" t="s">
        <v>0</v>
      </c>
      <c r="B16" s="163"/>
      <c r="C16" s="166" t="s">
        <v>1</v>
      </c>
      <c r="D16" s="168" t="s">
        <v>2</v>
      </c>
      <c r="E16" s="160" t="s">
        <v>3</v>
      </c>
      <c r="F16" s="170" t="s">
        <v>4</v>
      </c>
      <c r="G16" s="160" t="s">
        <v>5</v>
      </c>
    </row>
    <row r="17" spans="1:9" x14ac:dyDescent="0.2">
      <c r="A17" s="164"/>
      <c r="B17" s="165"/>
      <c r="C17" s="167"/>
      <c r="D17" s="169"/>
      <c r="E17" s="161"/>
      <c r="F17" s="171"/>
      <c r="G17" s="161"/>
    </row>
    <row r="18" spans="1:9" ht="15.75" x14ac:dyDescent="0.25">
      <c r="A18" s="43" t="s">
        <v>8</v>
      </c>
      <c r="B18" s="29"/>
      <c r="C18" s="22" t="s">
        <v>7</v>
      </c>
      <c r="D18" s="28"/>
      <c r="E18" s="113"/>
      <c r="F18" s="139"/>
      <c r="G18" s="115"/>
    </row>
    <row r="19" spans="1:9" ht="30" x14ac:dyDescent="0.2">
      <c r="A19" s="28" t="s">
        <v>8</v>
      </c>
      <c r="B19" s="29">
        <v>1</v>
      </c>
      <c r="C19" s="44" t="s">
        <v>47</v>
      </c>
      <c r="D19" s="31" t="s">
        <v>14</v>
      </c>
      <c r="E19" s="116">
        <v>80</v>
      </c>
      <c r="F19" s="140"/>
      <c r="G19" s="117">
        <f>E19*F19</f>
        <v>0</v>
      </c>
    </row>
    <row r="20" spans="1:9" ht="30" x14ac:dyDescent="0.2">
      <c r="A20" s="28" t="s">
        <v>8</v>
      </c>
      <c r="B20" s="29">
        <v>2</v>
      </c>
      <c r="C20" s="44" t="s">
        <v>46</v>
      </c>
      <c r="D20" s="31" t="s">
        <v>9</v>
      </c>
      <c r="E20" s="116">
        <v>2</v>
      </c>
      <c r="F20" s="140"/>
      <c r="G20" s="117">
        <f t="shared" ref="G20:G24" si="0">E20*F20</f>
        <v>0</v>
      </c>
    </row>
    <row r="21" spans="1:9" ht="15" x14ac:dyDescent="0.2">
      <c r="A21" s="28" t="s">
        <v>8</v>
      </c>
      <c r="B21" s="29">
        <v>3</v>
      </c>
      <c r="C21" s="30" t="s">
        <v>34</v>
      </c>
      <c r="D21" s="31" t="s">
        <v>9</v>
      </c>
      <c r="E21" s="116">
        <v>2</v>
      </c>
      <c r="F21" s="140"/>
      <c r="G21" s="117">
        <f t="shared" si="0"/>
        <v>0</v>
      </c>
    </row>
    <row r="22" spans="1:9" ht="60" x14ac:dyDescent="0.2">
      <c r="A22" s="28" t="s">
        <v>8</v>
      </c>
      <c r="B22" s="29">
        <v>3</v>
      </c>
      <c r="C22" s="30" t="s">
        <v>48</v>
      </c>
      <c r="D22" s="31" t="s">
        <v>9</v>
      </c>
      <c r="E22" s="32">
        <v>1</v>
      </c>
      <c r="F22" s="140"/>
      <c r="G22" s="117">
        <f t="shared" si="0"/>
        <v>0</v>
      </c>
    </row>
    <row r="23" spans="1:9" ht="45" x14ac:dyDescent="0.2">
      <c r="A23" s="28" t="s">
        <v>8</v>
      </c>
      <c r="B23" s="29">
        <v>4</v>
      </c>
      <c r="C23" s="33" t="s">
        <v>49</v>
      </c>
      <c r="D23" s="31" t="s">
        <v>9</v>
      </c>
      <c r="E23" s="32">
        <v>1</v>
      </c>
      <c r="F23" s="140"/>
      <c r="G23" s="117">
        <f t="shared" si="0"/>
        <v>0</v>
      </c>
    </row>
    <row r="24" spans="1:9" ht="30" x14ac:dyDescent="0.2">
      <c r="A24" s="28" t="s">
        <v>8</v>
      </c>
      <c r="B24" s="29">
        <v>5</v>
      </c>
      <c r="C24" s="34" t="s">
        <v>116</v>
      </c>
      <c r="D24" s="35" t="s">
        <v>33</v>
      </c>
      <c r="E24" s="32">
        <v>0</v>
      </c>
      <c r="F24" s="154"/>
      <c r="G24" s="117">
        <f t="shared" si="0"/>
        <v>0</v>
      </c>
    </row>
    <row r="25" spans="1:9" ht="15.75" thickBot="1" x14ac:dyDescent="0.25">
      <c r="A25" s="45"/>
      <c r="B25" s="46"/>
      <c r="C25" s="47"/>
      <c r="D25" s="45"/>
      <c r="E25" s="118"/>
      <c r="F25" s="141"/>
      <c r="G25" s="95"/>
    </row>
    <row r="26" spans="1:9" ht="16.5" thickBot="1" x14ac:dyDescent="0.3">
      <c r="A26" s="48"/>
      <c r="B26" s="49"/>
      <c r="C26" s="11" t="s">
        <v>12</v>
      </c>
      <c r="D26" s="23"/>
      <c r="E26" s="119"/>
      <c r="F26" s="142"/>
      <c r="G26" s="96">
        <f>SUM(G19:G24)</f>
        <v>0</v>
      </c>
    </row>
    <row r="27" spans="1:9" ht="15" x14ac:dyDescent="0.2">
      <c r="A27" s="45"/>
      <c r="B27" s="46"/>
      <c r="C27" s="47"/>
      <c r="D27" s="45"/>
      <c r="E27" s="118"/>
      <c r="F27" s="141"/>
      <c r="G27" s="95"/>
      <c r="I27" s="38"/>
    </row>
    <row r="28" spans="1:9" ht="15.75" x14ac:dyDescent="0.25">
      <c r="A28" s="43" t="s">
        <v>10</v>
      </c>
      <c r="B28" s="29"/>
      <c r="C28" s="24" t="s">
        <v>66</v>
      </c>
      <c r="D28" s="28"/>
      <c r="E28" s="114"/>
      <c r="F28" s="139"/>
      <c r="G28" s="114"/>
      <c r="I28" s="38"/>
    </row>
    <row r="29" spans="1:9" ht="90" x14ac:dyDescent="0.2">
      <c r="A29" s="28" t="s">
        <v>10</v>
      </c>
      <c r="B29" s="29">
        <v>1</v>
      </c>
      <c r="C29" s="34" t="s">
        <v>113</v>
      </c>
      <c r="D29" s="51" t="s">
        <v>9</v>
      </c>
      <c r="E29" s="32">
        <v>1</v>
      </c>
      <c r="F29" s="143"/>
      <c r="G29" s="117">
        <f t="shared" ref="G29:G58" si="1">E29*F29</f>
        <v>0</v>
      </c>
      <c r="I29" s="38"/>
    </row>
    <row r="30" spans="1:9" ht="45" x14ac:dyDescent="0.2">
      <c r="A30" s="28" t="s">
        <v>10</v>
      </c>
      <c r="B30" s="29">
        <v>2</v>
      </c>
      <c r="C30" s="157" t="s">
        <v>117</v>
      </c>
      <c r="D30" s="51" t="s">
        <v>56</v>
      </c>
      <c r="E30" s="32">
        <v>2525</v>
      </c>
      <c r="F30" s="140"/>
      <c r="G30" s="117">
        <f t="shared" si="1"/>
        <v>0</v>
      </c>
    </row>
    <row r="31" spans="1:9" ht="30" x14ac:dyDescent="0.2">
      <c r="A31" s="50" t="s">
        <v>10</v>
      </c>
      <c r="B31" s="29">
        <v>3</v>
      </c>
      <c r="C31" s="52" t="s">
        <v>75</v>
      </c>
      <c r="D31" s="53" t="s">
        <v>24</v>
      </c>
      <c r="E31" s="120">
        <v>15</v>
      </c>
      <c r="F31" s="144"/>
      <c r="G31" s="122">
        <f t="shared" si="1"/>
        <v>0</v>
      </c>
      <c r="I31" s="38"/>
    </row>
    <row r="32" spans="1:9" ht="30" x14ac:dyDescent="0.2">
      <c r="A32" s="54" t="s">
        <v>10</v>
      </c>
      <c r="B32" s="55">
        <v>4</v>
      </c>
      <c r="C32" s="56" t="s">
        <v>98</v>
      </c>
      <c r="D32" s="57"/>
      <c r="E32" s="123"/>
      <c r="F32" s="145"/>
      <c r="G32" s="124"/>
      <c r="I32" s="38"/>
    </row>
    <row r="33" spans="1:9" ht="15" x14ac:dyDescent="0.2">
      <c r="A33" s="58"/>
      <c r="B33" s="59"/>
      <c r="C33" s="60" t="s">
        <v>57</v>
      </c>
      <c r="D33" s="61" t="s">
        <v>58</v>
      </c>
      <c r="E33" s="125">
        <v>1</v>
      </c>
      <c r="F33" s="146"/>
      <c r="G33" s="126">
        <f t="shared" si="1"/>
        <v>0</v>
      </c>
      <c r="I33" s="38"/>
    </row>
    <row r="34" spans="1:9" ht="15" x14ac:dyDescent="0.2">
      <c r="A34" s="62"/>
      <c r="B34" s="59"/>
      <c r="C34" s="63" t="s">
        <v>59</v>
      </c>
      <c r="D34" s="61" t="s">
        <v>24</v>
      </c>
      <c r="E34" s="64">
        <v>65.599999999999994</v>
      </c>
      <c r="F34" s="147"/>
      <c r="G34" s="127">
        <f t="shared" si="1"/>
        <v>0</v>
      </c>
      <c r="I34" s="38"/>
    </row>
    <row r="35" spans="1:9" ht="15" x14ac:dyDescent="0.2">
      <c r="A35" s="62"/>
      <c r="B35" s="59"/>
      <c r="C35" s="63" t="s">
        <v>60</v>
      </c>
      <c r="D35" s="61" t="s">
        <v>56</v>
      </c>
      <c r="E35" s="64">
        <v>32.974156492078471</v>
      </c>
      <c r="F35" s="147"/>
      <c r="G35" s="127">
        <f t="shared" si="1"/>
        <v>0</v>
      </c>
      <c r="I35" s="38"/>
    </row>
    <row r="36" spans="1:9" ht="15" x14ac:dyDescent="0.2">
      <c r="A36" s="65"/>
      <c r="B36" s="66"/>
      <c r="C36" s="67" t="s">
        <v>61</v>
      </c>
      <c r="D36" s="53" t="s">
        <v>16</v>
      </c>
      <c r="E36" s="128">
        <v>5500</v>
      </c>
      <c r="F36" s="148"/>
      <c r="G36" s="129">
        <f t="shared" si="1"/>
        <v>0</v>
      </c>
      <c r="I36" s="38"/>
    </row>
    <row r="37" spans="1:9" ht="30" x14ac:dyDescent="0.2">
      <c r="A37" s="54" t="s">
        <v>10</v>
      </c>
      <c r="B37" s="68">
        <v>5</v>
      </c>
      <c r="C37" s="56" t="s">
        <v>99</v>
      </c>
      <c r="D37" s="57"/>
      <c r="E37" s="123"/>
      <c r="F37" s="145"/>
      <c r="G37" s="124"/>
      <c r="I37" s="38"/>
    </row>
    <row r="38" spans="1:9" ht="15" x14ac:dyDescent="0.2">
      <c r="A38" s="69"/>
      <c r="B38" s="70"/>
      <c r="C38" s="60" t="s">
        <v>62</v>
      </c>
      <c r="D38" s="61" t="s">
        <v>14</v>
      </c>
      <c r="E38" s="125">
        <v>25.6</v>
      </c>
      <c r="F38" s="146"/>
      <c r="G38" s="126">
        <f t="shared" si="1"/>
        <v>0</v>
      </c>
      <c r="I38" s="38"/>
    </row>
    <row r="39" spans="1:9" ht="15" x14ac:dyDescent="0.2">
      <c r="A39" s="69"/>
      <c r="B39" s="70"/>
      <c r="C39" s="60" t="s">
        <v>63</v>
      </c>
      <c r="D39" s="61" t="s">
        <v>56</v>
      </c>
      <c r="E39" s="125">
        <v>6.4</v>
      </c>
      <c r="F39" s="146"/>
      <c r="G39" s="126">
        <f t="shared" si="1"/>
        <v>0</v>
      </c>
      <c r="I39" s="38"/>
    </row>
    <row r="40" spans="1:9" ht="15" x14ac:dyDescent="0.2">
      <c r="A40" s="71"/>
      <c r="B40" s="72"/>
      <c r="C40" s="52" t="s">
        <v>64</v>
      </c>
      <c r="D40" s="53" t="s">
        <v>16</v>
      </c>
      <c r="E40" s="120">
        <v>320</v>
      </c>
      <c r="F40" s="144"/>
      <c r="G40" s="121">
        <f t="shared" si="1"/>
        <v>0</v>
      </c>
      <c r="I40" s="38"/>
    </row>
    <row r="41" spans="1:9" ht="15" x14ac:dyDescent="0.2">
      <c r="A41" s="54" t="s">
        <v>10</v>
      </c>
      <c r="B41" s="68">
        <v>6</v>
      </c>
      <c r="C41" s="56" t="s">
        <v>78</v>
      </c>
      <c r="D41" s="57"/>
      <c r="E41" s="123"/>
      <c r="F41" s="145"/>
      <c r="G41" s="124"/>
      <c r="I41" s="38"/>
    </row>
    <row r="42" spans="1:9" ht="15" x14ac:dyDescent="0.2">
      <c r="A42" s="69"/>
      <c r="B42" s="70"/>
      <c r="C42" s="60" t="s">
        <v>70</v>
      </c>
      <c r="D42" s="61" t="s">
        <v>56</v>
      </c>
      <c r="E42" s="125">
        <v>2.25</v>
      </c>
      <c r="F42" s="146"/>
      <c r="G42" s="126">
        <f t="shared" si="1"/>
        <v>0</v>
      </c>
      <c r="I42" s="38"/>
    </row>
    <row r="43" spans="1:9" ht="15" x14ac:dyDescent="0.2">
      <c r="A43" s="69"/>
      <c r="B43" s="70"/>
      <c r="C43" s="60" t="s">
        <v>62</v>
      </c>
      <c r="D43" s="61" t="s">
        <v>14</v>
      </c>
      <c r="E43" s="125">
        <v>23.135999999999999</v>
      </c>
      <c r="F43" s="146"/>
      <c r="G43" s="126">
        <f t="shared" si="1"/>
        <v>0</v>
      </c>
      <c r="I43" s="38"/>
    </row>
    <row r="44" spans="1:9" ht="15" x14ac:dyDescent="0.2">
      <c r="A44" s="69"/>
      <c r="B44" s="70"/>
      <c r="C44" s="60" t="s">
        <v>63</v>
      </c>
      <c r="D44" s="61" t="s">
        <v>56</v>
      </c>
      <c r="E44" s="125">
        <v>5.3003999999999998</v>
      </c>
      <c r="F44" s="146"/>
      <c r="G44" s="126">
        <f t="shared" si="1"/>
        <v>0</v>
      </c>
      <c r="I44" s="38"/>
    </row>
    <row r="45" spans="1:9" ht="15" x14ac:dyDescent="0.2">
      <c r="A45" s="71"/>
      <c r="B45" s="72"/>
      <c r="C45" s="73" t="s">
        <v>64</v>
      </c>
      <c r="D45" s="53" t="s">
        <v>16</v>
      </c>
      <c r="E45" s="120">
        <v>360</v>
      </c>
      <c r="F45" s="144"/>
      <c r="G45" s="121">
        <f t="shared" si="1"/>
        <v>0</v>
      </c>
      <c r="I45" s="38"/>
    </row>
    <row r="46" spans="1:9" ht="30" x14ac:dyDescent="0.2">
      <c r="A46" s="54" t="s">
        <v>10</v>
      </c>
      <c r="B46" s="74">
        <v>7</v>
      </c>
      <c r="C46" s="75" t="s">
        <v>71</v>
      </c>
      <c r="D46" s="76" t="s">
        <v>16</v>
      </c>
      <c r="E46" s="114">
        <v>168.72</v>
      </c>
      <c r="F46" s="149"/>
      <c r="G46" s="115">
        <f t="shared" si="1"/>
        <v>0</v>
      </c>
      <c r="I46" s="38"/>
    </row>
    <row r="47" spans="1:9" ht="30" x14ac:dyDescent="0.2">
      <c r="A47" s="54" t="s">
        <v>10</v>
      </c>
      <c r="B47" s="74">
        <v>8</v>
      </c>
      <c r="C47" s="75" t="s">
        <v>100</v>
      </c>
      <c r="D47" s="76" t="s">
        <v>16</v>
      </c>
      <c r="E47" s="114">
        <v>11260.8</v>
      </c>
      <c r="F47" s="149"/>
      <c r="G47" s="115">
        <f t="shared" ref="G47" si="2">E47*F47</f>
        <v>0</v>
      </c>
      <c r="I47" s="38"/>
    </row>
    <row r="48" spans="1:9" ht="30" x14ac:dyDescent="0.2">
      <c r="A48" s="54" t="s">
        <v>10</v>
      </c>
      <c r="B48" s="74">
        <v>9</v>
      </c>
      <c r="C48" s="75" t="s">
        <v>101</v>
      </c>
      <c r="D48" s="76" t="s">
        <v>16</v>
      </c>
      <c r="E48" s="114">
        <v>5700</v>
      </c>
      <c r="F48" s="149"/>
      <c r="G48" s="115">
        <f t="shared" si="1"/>
        <v>0</v>
      </c>
      <c r="I48" s="38"/>
    </row>
    <row r="49" spans="1:9" ht="30" x14ac:dyDescent="0.2">
      <c r="A49" s="54" t="s">
        <v>10</v>
      </c>
      <c r="B49" s="74">
        <v>10</v>
      </c>
      <c r="C49" s="75" t="s">
        <v>102</v>
      </c>
      <c r="D49" s="76" t="s">
        <v>16</v>
      </c>
      <c r="E49" s="114">
        <v>26073.599999999999</v>
      </c>
      <c r="F49" s="149"/>
      <c r="G49" s="115">
        <f t="shared" si="1"/>
        <v>0</v>
      </c>
      <c r="I49" s="38"/>
    </row>
    <row r="50" spans="1:9" ht="30" x14ac:dyDescent="0.2">
      <c r="A50" s="54" t="s">
        <v>10</v>
      </c>
      <c r="B50" s="74">
        <v>11</v>
      </c>
      <c r="C50" s="75" t="s">
        <v>103</v>
      </c>
      <c r="D50" s="76" t="s">
        <v>16</v>
      </c>
      <c r="E50" s="114">
        <v>8086.4000000000005</v>
      </c>
      <c r="F50" s="149"/>
      <c r="G50" s="115">
        <f t="shared" si="1"/>
        <v>0</v>
      </c>
      <c r="I50" s="38"/>
    </row>
    <row r="51" spans="1:9" ht="30" x14ac:dyDescent="0.2">
      <c r="A51" s="54" t="s">
        <v>10</v>
      </c>
      <c r="B51" s="74">
        <v>12</v>
      </c>
      <c r="C51" s="75" t="s">
        <v>79</v>
      </c>
      <c r="D51" s="76" t="s">
        <v>16</v>
      </c>
      <c r="E51" s="114">
        <v>520.56000000000006</v>
      </c>
      <c r="F51" s="149"/>
      <c r="G51" s="115">
        <f t="shared" si="1"/>
        <v>0</v>
      </c>
      <c r="I51" s="38"/>
    </row>
    <row r="52" spans="1:9" ht="30" x14ac:dyDescent="0.2">
      <c r="A52" s="54" t="s">
        <v>10</v>
      </c>
      <c r="B52" s="74">
        <v>13</v>
      </c>
      <c r="C52" s="75" t="s">
        <v>104</v>
      </c>
      <c r="D52" s="76" t="s">
        <v>16</v>
      </c>
      <c r="E52" s="114">
        <v>159</v>
      </c>
      <c r="F52" s="149"/>
      <c r="G52" s="115">
        <f t="shared" ref="G52" si="3">E52*F52</f>
        <v>0</v>
      </c>
      <c r="I52" s="38"/>
    </row>
    <row r="53" spans="1:9" ht="15" x14ac:dyDescent="0.2">
      <c r="A53" s="54" t="s">
        <v>10</v>
      </c>
      <c r="B53" s="74">
        <v>14</v>
      </c>
      <c r="C53" s="75" t="s">
        <v>72</v>
      </c>
      <c r="D53" s="76" t="s">
        <v>58</v>
      </c>
      <c r="E53" s="114">
        <v>336</v>
      </c>
      <c r="F53" s="149"/>
      <c r="G53" s="115">
        <f t="shared" si="1"/>
        <v>0</v>
      </c>
      <c r="I53" s="38"/>
    </row>
    <row r="54" spans="1:9" ht="15" x14ac:dyDescent="0.2">
      <c r="A54" s="54" t="s">
        <v>10</v>
      </c>
      <c r="B54" s="74">
        <v>15</v>
      </c>
      <c r="C54" s="75" t="s">
        <v>73</v>
      </c>
      <c r="D54" s="76" t="s">
        <v>14</v>
      </c>
      <c r="E54" s="114">
        <v>515.19999999999993</v>
      </c>
      <c r="F54" s="149"/>
      <c r="G54" s="115">
        <f t="shared" si="1"/>
        <v>0</v>
      </c>
      <c r="I54" s="38"/>
    </row>
    <row r="55" spans="1:9" ht="30" x14ac:dyDescent="0.2">
      <c r="A55" s="54" t="s">
        <v>10</v>
      </c>
      <c r="B55" s="74">
        <v>16</v>
      </c>
      <c r="C55" s="75" t="s">
        <v>74</v>
      </c>
      <c r="D55" s="76" t="s">
        <v>24</v>
      </c>
      <c r="E55" s="114">
        <v>112</v>
      </c>
      <c r="F55" s="149"/>
      <c r="G55" s="115">
        <f t="shared" si="1"/>
        <v>0</v>
      </c>
      <c r="I55" s="38"/>
    </row>
    <row r="56" spans="1:9" ht="30" x14ac:dyDescent="0.2">
      <c r="A56" s="54" t="s">
        <v>10</v>
      </c>
      <c r="B56" s="74">
        <v>17</v>
      </c>
      <c r="C56" s="75" t="s">
        <v>82</v>
      </c>
      <c r="D56" s="76" t="s">
        <v>56</v>
      </c>
      <c r="E56" s="114">
        <v>2525</v>
      </c>
      <c r="F56" s="149"/>
      <c r="G56" s="115">
        <f t="shared" si="1"/>
        <v>0</v>
      </c>
      <c r="I56" s="38"/>
    </row>
    <row r="57" spans="1:9" ht="60" x14ac:dyDescent="0.2">
      <c r="A57" s="54" t="s">
        <v>10</v>
      </c>
      <c r="B57" s="74">
        <v>18</v>
      </c>
      <c r="C57" s="75" t="s">
        <v>83</v>
      </c>
      <c r="D57" s="76" t="s">
        <v>56</v>
      </c>
      <c r="E57" s="114">
        <v>27.785354386379744</v>
      </c>
      <c r="F57" s="149"/>
      <c r="G57" s="115">
        <f t="shared" si="1"/>
        <v>0</v>
      </c>
      <c r="I57" s="38"/>
    </row>
    <row r="58" spans="1:9" ht="15" x14ac:dyDescent="0.2">
      <c r="A58" s="50" t="s">
        <v>10</v>
      </c>
      <c r="B58" s="72">
        <v>19</v>
      </c>
      <c r="C58" s="52" t="s">
        <v>65</v>
      </c>
      <c r="D58" s="53" t="s">
        <v>14</v>
      </c>
      <c r="E58" s="120">
        <v>900</v>
      </c>
      <c r="F58" s="144"/>
      <c r="G58" s="121">
        <f t="shared" si="1"/>
        <v>0</v>
      </c>
      <c r="I58" s="38"/>
    </row>
    <row r="59" spans="1:9" ht="15.75" thickBot="1" x14ac:dyDescent="0.25">
      <c r="A59" s="77"/>
      <c r="B59" s="70"/>
      <c r="C59" s="78"/>
      <c r="D59" s="79"/>
      <c r="E59" s="130"/>
      <c r="F59" s="150"/>
      <c r="G59" s="131"/>
      <c r="I59" s="38"/>
    </row>
    <row r="60" spans="1:9" ht="16.5" thickBot="1" x14ac:dyDescent="0.3">
      <c r="A60" s="80"/>
      <c r="B60" s="81"/>
      <c r="C60" s="25" t="s">
        <v>67</v>
      </c>
      <c r="D60" s="26"/>
      <c r="E60" s="132"/>
      <c r="F60" s="151"/>
      <c r="G60" s="93">
        <f>SUM(G29:G58)</f>
        <v>0</v>
      </c>
    </row>
    <row r="61" spans="1:9" ht="15" x14ac:dyDescent="0.2">
      <c r="A61" s="77"/>
      <c r="B61" s="70"/>
      <c r="C61" s="82"/>
      <c r="D61" s="83"/>
      <c r="E61" s="133"/>
      <c r="F61" s="152"/>
      <c r="G61" s="94"/>
      <c r="I61" s="38"/>
    </row>
    <row r="62" spans="1:9" ht="15.75" x14ac:dyDescent="0.25">
      <c r="A62" s="43" t="s">
        <v>11</v>
      </c>
      <c r="B62" s="29"/>
      <c r="C62" s="24" t="s">
        <v>68</v>
      </c>
      <c r="D62" s="28"/>
      <c r="E62" s="113"/>
      <c r="F62" s="139"/>
      <c r="G62" s="114"/>
      <c r="I62" s="38"/>
    </row>
    <row r="63" spans="1:9" ht="105" x14ac:dyDescent="0.2">
      <c r="A63" s="28" t="s">
        <v>11</v>
      </c>
      <c r="B63" s="29">
        <v>1</v>
      </c>
      <c r="C63" s="99" t="s">
        <v>114</v>
      </c>
      <c r="D63" s="51" t="s">
        <v>9</v>
      </c>
      <c r="E63" s="32">
        <v>1</v>
      </c>
      <c r="F63" s="143"/>
      <c r="G63" s="117">
        <f t="shared" ref="G63" si="4">E63*F63</f>
        <v>0</v>
      </c>
      <c r="I63" s="38"/>
    </row>
    <row r="64" spans="1:9" ht="45" x14ac:dyDescent="0.2">
      <c r="A64" s="28" t="s">
        <v>11</v>
      </c>
      <c r="B64" s="29">
        <v>2</v>
      </c>
      <c r="C64" s="157" t="s">
        <v>117</v>
      </c>
      <c r="D64" s="51" t="s">
        <v>56</v>
      </c>
      <c r="E64" s="32">
        <v>4040</v>
      </c>
      <c r="F64" s="140"/>
      <c r="G64" s="117">
        <f t="shared" ref="G64:G92" si="5">E64*F64</f>
        <v>0</v>
      </c>
      <c r="I64" s="38"/>
    </row>
    <row r="65" spans="1:9" ht="30" x14ac:dyDescent="0.2">
      <c r="A65" s="50" t="s">
        <v>11</v>
      </c>
      <c r="B65" s="29">
        <v>3</v>
      </c>
      <c r="C65" s="52" t="s">
        <v>75</v>
      </c>
      <c r="D65" s="53" t="s">
        <v>24</v>
      </c>
      <c r="E65" s="120">
        <v>25.200000000000003</v>
      </c>
      <c r="F65" s="144"/>
      <c r="G65" s="122">
        <f t="shared" si="5"/>
        <v>0</v>
      </c>
      <c r="I65" s="38"/>
    </row>
    <row r="66" spans="1:9" ht="30" x14ac:dyDescent="0.2">
      <c r="A66" s="54" t="s">
        <v>11</v>
      </c>
      <c r="B66" s="55">
        <v>4</v>
      </c>
      <c r="C66" s="56" t="s">
        <v>98</v>
      </c>
      <c r="D66" s="57"/>
      <c r="E66" s="123"/>
      <c r="F66" s="145"/>
      <c r="G66" s="124"/>
      <c r="I66" s="38"/>
    </row>
    <row r="67" spans="1:9" ht="15" x14ac:dyDescent="0.2">
      <c r="A67" s="58"/>
      <c r="B67" s="59"/>
      <c r="C67" s="60" t="s">
        <v>57</v>
      </c>
      <c r="D67" s="61" t="s">
        <v>58</v>
      </c>
      <c r="E67" s="125">
        <v>1</v>
      </c>
      <c r="F67" s="146"/>
      <c r="G67" s="126">
        <f t="shared" si="5"/>
        <v>0</v>
      </c>
      <c r="I67" s="38"/>
    </row>
    <row r="68" spans="1:9" ht="15" x14ac:dyDescent="0.2">
      <c r="A68" s="62"/>
      <c r="B68" s="59"/>
      <c r="C68" s="63" t="s">
        <v>59</v>
      </c>
      <c r="D68" s="61" t="s">
        <v>24</v>
      </c>
      <c r="E68" s="64">
        <v>65.599999999999994</v>
      </c>
      <c r="F68" s="147"/>
      <c r="G68" s="127">
        <f t="shared" si="5"/>
        <v>0</v>
      </c>
      <c r="I68" s="38"/>
    </row>
    <row r="69" spans="1:9" ht="15" x14ac:dyDescent="0.2">
      <c r="A69" s="62"/>
      <c r="B69" s="59"/>
      <c r="C69" s="63" t="s">
        <v>60</v>
      </c>
      <c r="D69" s="61" t="s">
        <v>56</v>
      </c>
      <c r="E69" s="64">
        <v>32.974156492078471</v>
      </c>
      <c r="F69" s="147"/>
      <c r="G69" s="127">
        <f t="shared" si="5"/>
        <v>0</v>
      </c>
      <c r="I69" s="38"/>
    </row>
    <row r="70" spans="1:9" ht="15" x14ac:dyDescent="0.2">
      <c r="A70" s="65"/>
      <c r="B70" s="66"/>
      <c r="C70" s="67" t="s">
        <v>61</v>
      </c>
      <c r="D70" s="53" t="s">
        <v>16</v>
      </c>
      <c r="E70" s="128">
        <v>5500</v>
      </c>
      <c r="F70" s="148"/>
      <c r="G70" s="129">
        <f t="shared" si="5"/>
        <v>0</v>
      </c>
      <c r="I70" s="38"/>
    </row>
    <row r="71" spans="1:9" ht="30" x14ac:dyDescent="0.2">
      <c r="A71" s="54" t="s">
        <v>11</v>
      </c>
      <c r="B71" s="68">
        <v>5</v>
      </c>
      <c r="C71" s="56" t="s">
        <v>77</v>
      </c>
      <c r="D71" s="57"/>
      <c r="E71" s="123"/>
      <c r="F71" s="145"/>
      <c r="G71" s="124"/>
      <c r="I71" s="38"/>
    </row>
    <row r="72" spans="1:9" ht="15" x14ac:dyDescent="0.2">
      <c r="A72" s="69"/>
      <c r="B72" s="70"/>
      <c r="C72" s="60" t="s">
        <v>62</v>
      </c>
      <c r="D72" s="61" t="s">
        <v>14</v>
      </c>
      <c r="E72" s="125">
        <v>32</v>
      </c>
      <c r="F72" s="146"/>
      <c r="G72" s="126">
        <f t="shared" si="5"/>
        <v>0</v>
      </c>
      <c r="I72" s="38"/>
    </row>
    <row r="73" spans="1:9" ht="15" x14ac:dyDescent="0.2">
      <c r="A73" s="69"/>
      <c r="B73" s="70"/>
      <c r="C73" s="60" t="s">
        <v>63</v>
      </c>
      <c r="D73" s="61" t="s">
        <v>56</v>
      </c>
      <c r="E73" s="125">
        <v>8</v>
      </c>
      <c r="F73" s="146"/>
      <c r="G73" s="126">
        <f t="shared" si="5"/>
        <v>0</v>
      </c>
      <c r="I73" s="38"/>
    </row>
    <row r="74" spans="1:9" ht="15" x14ac:dyDescent="0.2">
      <c r="A74" s="71"/>
      <c r="B74" s="72"/>
      <c r="C74" s="52" t="s">
        <v>64</v>
      </c>
      <c r="D74" s="53" t="s">
        <v>16</v>
      </c>
      <c r="E74" s="120">
        <v>400</v>
      </c>
      <c r="F74" s="144"/>
      <c r="G74" s="121">
        <f t="shared" si="5"/>
        <v>0</v>
      </c>
      <c r="I74" s="38"/>
    </row>
    <row r="75" spans="1:9" ht="15" x14ac:dyDescent="0.2">
      <c r="A75" s="54" t="s">
        <v>11</v>
      </c>
      <c r="B75" s="68">
        <v>6</v>
      </c>
      <c r="C75" s="56" t="s">
        <v>78</v>
      </c>
      <c r="D75" s="57"/>
      <c r="E75" s="123"/>
      <c r="F75" s="145"/>
      <c r="G75" s="124"/>
      <c r="I75" s="38"/>
    </row>
    <row r="76" spans="1:9" ht="15" x14ac:dyDescent="0.2">
      <c r="A76" s="69"/>
      <c r="B76" s="70"/>
      <c r="C76" s="60" t="s">
        <v>70</v>
      </c>
      <c r="D76" s="61" t="s">
        <v>56</v>
      </c>
      <c r="E76" s="125">
        <v>2.25</v>
      </c>
      <c r="F76" s="146"/>
      <c r="G76" s="126">
        <f t="shared" si="5"/>
        <v>0</v>
      </c>
      <c r="I76" s="38"/>
    </row>
    <row r="77" spans="1:9" ht="15" x14ac:dyDescent="0.2">
      <c r="A77" s="69"/>
      <c r="B77" s="70"/>
      <c r="C77" s="60" t="s">
        <v>62</v>
      </c>
      <c r="D77" s="61" t="s">
        <v>14</v>
      </c>
      <c r="E77" s="125">
        <v>21.456</v>
      </c>
      <c r="F77" s="146"/>
      <c r="G77" s="126">
        <f t="shared" si="5"/>
        <v>0</v>
      </c>
      <c r="I77" s="38"/>
    </row>
    <row r="78" spans="1:9" ht="15" x14ac:dyDescent="0.2">
      <c r="A78" s="69"/>
      <c r="B78" s="70"/>
      <c r="C78" s="60" t="s">
        <v>63</v>
      </c>
      <c r="D78" s="61" t="s">
        <v>56</v>
      </c>
      <c r="E78" s="125">
        <v>5.0484</v>
      </c>
      <c r="F78" s="146"/>
      <c r="G78" s="126">
        <f t="shared" si="5"/>
        <v>0</v>
      </c>
      <c r="I78" s="38"/>
    </row>
    <row r="79" spans="1:9" ht="15" x14ac:dyDescent="0.2">
      <c r="A79" s="71"/>
      <c r="B79" s="72"/>
      <c r="C79" s="73" t="s">
        <v>64</v>
      </c>
      <c r="D79" s="53" t="s">
        <v>16</v>
      </c>
      <c r="E79" s="120">
        <v>390</v>
      </c>
      <c r="F79" s="144"/>
      <c r="G79" s="121">
        <f t="shared" si="5"/>
        <v>0</v>
      </c>
      <c r="I79" s="38"/>
    </row>
    <row r="80" spans="1:9" ht="30" x14ac:dyDescent="0.2">
      <c r="A80" s="54" t="s">
        <v>11</v>
      </c>
      <c r="B80" s="74">
        <v>7</v>
      </c>
      <c r="C80" s="75" t="s">
        <v>71</v>
      </c>
      <c r="D80" s="76" t="s">
        <v>16</v>
      </c>
      <c r="E80" s="114">
        <v>68.239999999999995</v>
      </c>
      <c r="F80" s="149"/>
      <c r="G80" s="115">
        <f t="shared" si="5"/>
        <v>0</v>
      </c>
      <c r="I80" s="38"/>
    </row>
    <row r="81" spans="1:9" ht="30" x14ac:dyDescent="0.2">
      <c r="A81" s="54" t="s">
        <v>11</v>
      </c>
      <c r="B81" s="74">
        <v>8</v>
      </c>
      <c r="C81" s="75" t="s">
        <v>100</v>
      </c>
      <c r="D81" s="76" t="s">
        <v>16</v>
      </c>
      <c r="E81" s="114">
        <v>11260.8</v>
      </c>
      <c r="F81" s="149"/>
      <c r="G81" s="115">
        <f t="shared" si="5"/>
        <v>0</v>
      </c>
      <c r="I81" s="38"/>
    </row>
    <row r="82" spans="1:9" ht="30" x14ac:dyDescent="0.2">
      <c r="A82" s="54" t="s">
        <v>11</v>
      </c>
      <c r="B82" s="74">
        <v>9</v>
      </c>
      <c r="C82" s="75" t="s">
        <v>101</v>
      </c>
      <c r="D82" s="76" t="s">
        <v>16</v>
      </c>
      <c r="E82" s="114">
        <v>9500</v>
      </c>
      <c r="F82" s="149"/>
      <c r="G82" s="115">
        <f t="shared" si="5"/>
        <v>0</v>
      </c>
      <c r="I82" s="38"/>
    </row>
    <row r="83" spans="1:9" ht="30" x14ac:dyDescent="0.2">
      <c r="A83" s="54" t="s">
        <v>11</v>
      </c>
      <c r="B83" s="74">
        <v>10</v>
      </c>
      <c r="C83" s="75" t="s">
        <v>102</v>
      </c>
      <c r="D83" s="76" t="s">
        <v>16</v>
      </c>
      <c r="E83" s="114">
        <v>26073.599999999999</v>
      </c>
      <c r="F83" s="149"/>
      <c r="G83" s="115">
        <f t="shared" si="5"/>
        <v>0</v>
      </c>
      <c r="I83" s="38"/>
    </row>
    <row r="84" spans="1:9" ht="30" x14ac:dyDescent="0.2">
      <c r="A84" s="54" t="s">
        <v>11</v>
      </c>
      <c r="B84" s="74">
        <v>11</v>
      </c>
      <c r="C84" s="75" t="s">
        <v>103</v>
      </c>
      <c r="D84" s="76" t="s">
        <v>16</v>
      </c>
      <c r="E84" s="114">
        <v>8086.4000000000005</v>
      </c>
      <c r="F84" s="149"/>
      <c r="G84" s="115">
        <f t="shared" si="5"/>
        <v>0</v>
      </c>
      <c r="I84" s="38"/>
    </row>
    <row r="85" spans="1:9" ht="30" x14ac:dyDescent="0.2">
      <c r="A85" s="54" t="s">
        <v>11</v>
      </c>
      <c r="B85" s="74">
        <v>12</v>
      </c>
      <c r="C85" s="75" t="s">
        <v>79</v>
      </c>
      <c r="D85" s="76" t="s">
        <v>16</v>
      </c>
      <c r="E85" s="114">
        <v>520.56000000000006</v>
      </c>
      <c r="F85" s="149"/>
      <c r="G85" s="115">
        <f t="shared" si="5"/>
        <v>0</v>
      </c>
      <c r="I85" s="38"/>
    </row>
    <row r="86" spans="1:9" ht="30" x14ac:dyDescent="0.2">
      <c r="A86" s="54" t="s">
        <v>10</v>
      </c>
      <c r="B86" s="74">
        <v>13</v>
      </c>
      <c r="C86" s="75" t="s">
        <v>104</v>
      </c>
      <c r="D86" s="76" t="s">
        <v>16</v>
      </c>
      <c r="E86" s="114">
        <v>159</v>
      </c>
      <c r="F86" s="149"/>
      <c r="G86" s="115">
        <f t="shared" si="5"/>
        <v>0</v>
      </c>
      <c r="I86" s="38"/>
    </row>
    <row r="87" spans="1:9" ht="15" x14ac:dyDescent="0.2">
      <c r="A87" s="54" t="s">
        <v>11</v>
      </c>
      <c r="B87" s="74">
        <v>14</v>
      </c>
      <c r="C87" s="75" t="s">
        <v>72</v>
      </c>
      <c r="D87" s="76" t="s">
        <v>58</v>
      </c>
      <c r="E87" s="114">
        <v>336</v>
      </c>
      <c r="F87" s="149"/>
      <c r="G87" s="115">
        <f t="shared" si="5"/>
        <v>0</v>
      </c>
      <c r="I87" s="38"/>
    </row>
    <row r="88" spans="1:9" ht="15" x14ac:dyDescent="0.2">
      <c r="A88" s="54" t="s">
        <v>11</v>
      </c>
      <c r="B88" s="74">
        <v>15</v>
      </c>
      <c r="C88" s="75" t="s">
        <v>73</v>
      </c>
      <c r="D88" s="76" t="s">
        <v>14</v>
      </c>
      <c r="E88" s="114">
        <v>515.19999999999993</v>
      </c>
      <c r="F88" s="149"/>
      <c r="G88" s="115">
        <f t="shared" si="5"/>
        <v>0</v>
      </c>
      <c r="I88" s="38"/>
    </row>
    <row r="89" spans="1:9" ht="30" x14ac:dyDescent="0.2">
      <c r="A89" s="54" t="s">
        <v>11</v>
      </c>
      <c r="B89" s="74">
        <v>16</v>
      </c>
      <c r="C89" s="75" t="s">
        <v>74</v>
      </c>
      <c r="D89" s="76" t="s">
        <v>24</v>
      </c>
      <c r="E89" s="114">
        <v>112</v>
      </c>
      <c r="F89" s="149"/>
      <c r="G89" s="115">
        <f t="shared" si="5"/>
        <v>0</v>
      </c>
      <c r="I89" s="38"/>
    </row>
    <row r="90" spans="1:9" ht="30" x14ac:dyDescent="0.2">
      <c r="A90" s="54" t="s">
        <v>11</v>
      </c>
      <c r="B90" s="74">
        <v>17</v>
      </c>
      <c r="C90" s="75" t="s">
        <v>82</v>
      </c>
      <c r="D90" s="76" t="s">
        <v>56</v>
      </c>
      <c r="E90" s="114">
        <v>4040</v>
      </c>
      <c r="F90" s="149"/>
      <c r="G90" s="115">
        <f t="shared" si="5"/>
        <v>0</v>
      </c>
      <c r="I90" s="38"/>
    </row>
    <row r="91" spans="1:9" ht="60" x14ac:dyDescent="0.2">
      <c r="A91" s="54" t="s">
        <v>11</v>
      </c>
      <c r="B91" s="74">
        <v>18</v>
      </c>
      <c r="C91" s="75" t="s">
        <v>83</v>
      </c>
      <c r="D91" s="76" t="s">
        <v>56</v>
      </c>
      <c r="E91" s="114">
        <v>29.133354386379743</v>
      </c>
      <c r="F91" s="149"/>
      <c r="G91" s="115">
        <f t="shared" si="5"/>
        <v>0</v>
      </c>
      <c r="I91" s="38"/>
    </row>
    <row r="92" spans="1:9" ht="15" x14ac:dyDescent="0.2">
      <c r="A92" s="50" t="s">
        <v>11</v>
      </c>
      <c r="B92" s="72">
        <v>19</v>
      </c>
      <c r="C92" s="52" t="s">
        <v>65</v>
      </c>
      <c r="D92" s="53" t="s">
        <v>14</v>
      </c>
      <c r="E92" s="120">
        <v>900</v>
      </c>
      <c r="F92" s="144"/>
      <c r="G92" s="121">
        <f t="shared" si="5"/>
        <v>0</v>
      </c>
      <c r="I92" s="38"/>
    </row>
    <row r="93" spans="1:9" ht="15.75" thickBot="1" x14ac:dyDescent="0.25">
      <c r="A93" s="77"/>
      <c r="B93" s="70"/>
      <c r="C93" s="78"/>
      <c r="D93" s="79"/>
      <c r="E93" s="130"/>
      <c r="F93" s="150"/>
      <c r="G93" s="131"/>
      <c r="I93" s="38"/>
    </row>
    <row r="94" spans="1:9" ht="16.5" thickBot="1" x14ac:dyDescent="0.3">
      <c r="A94" s="80"/>
      <c r="B94" s="81"/>
      <c r="C94" s="25" t="s">
        <v>69</v>
      </c>
      <c r="D94" s="26"/>
      <c r="E94" s="132"/>
      <c r="F94" s="151"/>
      <c r="G94" s="93">
        <f>SUM(G63:$G$92)</f>
        <v>0</v>
      </c>
      <c r="I94" s="38"/>
    </row>
    <row r="95" spans="1:9" ht="15" x14ac:dyDescent="0.2">
      <c r="A95" s="45"/>
      <c r="B95" s="46"/>
      <c r="C95" s="47"/>
      <c r="D95" s="45"/>
      <c r="E95" s="118"/>
      <c r="F95" s="141"/>
      <c r="G95" s="95"/>
      <c r="I95" s="38"/>
    </row>
    <row r="96" spans="1:9" ht="15.75" x14ac:dyDescent="0.25">
      <c r="A96" s="43" t="s">
        <v>17</v>
      </c>
      <c r="B96" s="29"/>
      <c r="C96" s="22" t="s">
        <v>13</v>
      </c>
      <c r="D96" s="28"/>
      <c r="E96" s="113"/>
      <c r="F96" s="139"/>
      <c r="G96" s="114"/>
    </row>
    <row r="97" spans="1:7" ht="15.75" x14ac:dyDescent="0.25">
      <c r="A97" s="43"/>
      <c r="B97" s="29"/>
      <c r="C97" s="98" t="s">
        <v>111</v>
      </c>
      <c r="D97" s="97"/>
      <c r="E97" s="130"/>
      <c r="F97" s="153"/>
      <c r="G97" s="134"/>
    </row>
    <row r="98" spans="1:7" s="87" customFormat="1" ht="30" x14ac:dyDescent="0.2">
      <c r="A98" s="50" t="s">
        <v>17</v>
      </c>
      <c r="B98" s="29">
        <v>2</v>
      </c>
      <c r="C98" s="84" t="s">
        <v>29</v>
      </c>
      <c r="D98" s="85" t="s">
        <v>9</v>
      </c>
      <c r="E98" s="86">
        <v>0</v>
      </c>
      <c r="F98" s="154"/>
      <c r="G98" s="86">
        <f t="shared" ref="G98:G100" si="6">F98*E98</f>
        <v>0</v>
      </c>
    </row>
    <row r="99" spans="1:7" s="87" customFormat="1" ht="30" x14ac:dyDescent="0.2">
      <c r="A99" s="50" t="s">
        <v>17</v>
      </c>
      <c r="B99" s="29">
        <v>3</v>
      </c>
      <c r="C99" s="84" t="s">
        <v>28</v>
      </c>
      <c r="D99" s="85" t="s">
        <v>24</v>
      </c>
      <c r="E99" s="86">
        <v>0</v>
      </c>
      <c r="F99" s="154"/>
      <c r="G99" s="86">
        <f t="shared" si="6"/>
        <v>0</v>
      </c>
    </row>
    <row r="100" spans="1:7" s="87" customFormat="1" ht="30" x14ac:dyDescent="0.2">
      <c r="A100" s="50" t="s">
        <v>17</v>
      </c>
      <c r="B100" s="29">
        <v>4</v>
      </c>
      <c r="C100" s="84" t="s">
        <v>25</v>
      </c>
      <c r="D100" s="85" t="s">
        <v>9</v>
      </c>
      <c r="E100" s="86">
        <v>0</v>
      </c>
      <c r="F100" s="154"/>
      <c r="G100" s="86">
        <f t="shared" si="6"/>
        <v>0</v>
      </c>
    </row>
    <row r="101" spans="1:7" s="87" customFormat="1" ht="45" x14ac:dyDescent="0.2">
      <c r="A101" s="50" t="s">
        <v>17</v>
      </c>
      <c r="B101" s="29">
        <v>5</v>
      </c>
      <c r="C101" s="84" t="s">
        <v>50</v>
      </c>
      <c r="D101" s="85" t="s">
        <v>9</v>
      </c>
      <c r="E101" s="86">
        <v>0</v>
      </c>
      <c r="F101" s="154"/>
      <c r="G101" s="86">
        <f>F101*E101</f>
        <v>0</v>
      </c>
    </row>
    <row r="102" spans="1:7" ht="15.75" thickBot="1" x14ac:dyDescent="0.25">
      <c r="A102" s="45"/>
      <c r="B102" s="46"/>
      <c r="C102" s="47"/>
      <c r="D102" s="45"/>
      <c r="E102" s="118"/>
      <c r="F102" s="141"/>
      <c r="G102" s="95"/>
    </row>
    <row r="103" spans="1:7" ht="16.5" thickBot="1" x14ac:dyDescent="0.3">
      <c r="A103" s="48"/>
      <c r="B103" s="49"/>
      <c r="C103" s="11" t="s">
        <v>15</v>
      </c>
      <c r="D103" s="23"/>
      <c r="E103" s="119"/>
      <c r="F103" s="142"/>
      <c r="G103" s="96">
        <f>SUM(G98:G101)</f>
        <v>0</v>
      </c>
    </row>
    <row r="104" spans="1:7" ht="15" x14ac:dyDescent="0.2">
      <c r="A104" s="45"/>
      <c r="B104" s="46"/>
      <c r="C104" s="47"/>
      <c r="D104" s="45"/>
      <c r="E104" s="118"/>
      <c r="F104" s="141"/>
      <c r="G104" s="95"/>
    </row>
    <row r="105" spans="1:7" ht="15.75" x14ac:dyDescent="0.25">
      <c r="A105" s="43" t="s">
        <v>20</v>
      </c>
      <c r="B105" s="29"/>
      <c r="C105" s="22" t="s">
        <v>35</v>
      </c>
      <c r="D105" s="28"/>
      <c r="E105" s="113"/>
      <c r="F105" s="139"/>
      <c r="G105" s="114"/>
    </row>
    <row r="106" spans="1:7" ht="120" x14ac:dyDescent="0.2">
      <c r="A106" s="28"/>
      <c r="B106" s="29"/>
      <c r="C106" s="44" t="s">
        <v>81</v>
      </c>
      <c r="D106" s="31"/>
      <c r="E106" s="116"/>
      <c r="F106" s="140"/>
      <c r="G106" s="86"/>
    </row>
    <row r="107" spans="1:7" ht="75" x14ac:dyDescent="0.2">
      <c r="A107" s="28"/>
      <c r="B107" s="29"/>
      <c r="C107" s="44" t="s">
        <v>86</v>
      </c>
      <c r="D107" s="31"/>
      <c r="E107" s="116"/>
      <c r="F107" s="140"/>
      <c r="G107" s="86"/>
    </row>
    <row r="108" spans="1:7" ht="120" x14ac:dyDescent="0.2">
      <c r="A108" s="28"/>
      <c r="B108" s="29"/>
      <c r="C108" s="44" t="s">
        <v>112</v>
      </c>
      <c r="D108" s="31"/>
      <c r="E108" s="116"/>
      <c r="F108" s="140"/>
      <c r="G108" s="86"/>
    </row>
    <row r="109" spans="1:7" ht="30" x14ac:dyDescent="0.2">
      <c r="A109" s="28"/>
      <c r="B109" s="29"/>
      <c r="C109" s="158" t="s">
        <v>118</v>
      </c>
      <c r="D109" s="31"/>
      <c r="E109" s="116"/>
      <c r="F109" s="140"/>
      <c r="G109" s="86"/>
    </row>
    <row r="110" spans="1:7" ht="45" x14ac:dyDescent="0.2">
      <c r="A110" s="28" t="s">
        <v>20</v>
      </c>
      <c r="B110" s="88">
        <v>1</v>
      </c>
      <c r="C110" s="44" t="s">
        <v>84</v>
      </c>
      <c r="D110" s="89" t="s">
        <v>24</v>
      </c>
      <c r="E110" s="135">
        <v>183.45199999999997</v>
      </c>
      <c r="F110" s="143"/>
      <c r="G110" s="136">
        <f t="shared" ref="G110:G112" si="7">F110*E110</f>
        <v>0</v>
      </c>
    </row>
    <row r="111" spans="1:7" ht="45" x14ac:dyDescent="0.2">
      <c r="A111" s="28" t="s">
        <v>20</v>
      </c>
      <c r="B111" s="88">
        <v>2</v>
      </c>
      <c r="C111" s="44" t="s">
        <v>85</v>
      </c>
      <c r="D111" s="89" t="s">
        <v>9</v>
      </c>
      <c r="E111" s="135">
        <v>3536</v>
      </c>
      <c r="F111" s="143"/>
      <c r="G111" s="136">
        <f t="shared" si="7"/>
        <v>0</v>
      </c>
    </row>
    <row r="112" spans="1:7" ht="45" x14ac:dyDescent="0.2">
      <c r="A112" s="28" t="s">
        <v>20</v>
      </c>
      <c r="B112" s="88">
        <v>3</v>
      </c>
      <c r="C112" s="44" t="s">
        <v>87</v>
      </c>
      <c r="D112" s="89" t="s">
        <v>9</v>
      </c>
      <c r="E112" s="135">
        <v>1</v>
      </c>
      <c r="F112" s="143"/>
      <c r="G112" s="136">
        <f t="shared" si="7"/>
        <v>0</v>
      </c>
    </row>
    <row r="113" spans="1:7" ht="150" x14ac:dyDescent="0.2">
      <c r="A113" s="28" t="s">
        <v>20</v>
      </c>
      <c r="B113" s="88">
        <v>4</v>
      </c>
      <c r="C113" s="84" t="s">
        <v>94</v>
      </c>
      <c r="D113" s="85" t="s">
        <v>16</v>
      </c>
      <c r="E113" s="86">
        <v>14493.9</v>
      </c>
      <c r="F113" s="140"/>
      <c r="G113" s="86">
        <f t="shared" ref="G113:G117" si="8">F113*E113</f>
        <v>0</v>
      </c>
    </row>
    <row r="114" spans="1:7" ht="300" x14ac:dyDescent="0.2">
      <c r="A114" s="28" t="s">
        <v>20</v>
      </c>
      <c r="B114" s="88">
        <v>5</v>
      </c>
      <c r="C114" s="84" t="s">
        <v>96</v>
      </c>
      <c r="D114" s="85" t="s">
        <v>16</v>
      </c>
      <c r="E114" s="86">
        <v>6703.3</v>
      </c>
      <c r="F114" s="140"/>
      <c r="G114" s="86">
        <f t="shared" si="8"/>
        <v>0</v>
      </c>
    </row>
    <row r="115" spans="1:7" ht="120" x14ac:dyDescent="0.2">
      <c r="A115" s="28" t="s">
        <v>20</v>
      </c>
      <c r="B115" s="88">
        <v>6</v>
      </c>
      <c r="C115" s="84" t="s">
        <v>95</v>
      </c>
      <c r="D115" s="85" t="s">
        <v>16</v>
      </c>
      <c r="E115" s="86">
        <v>28129.4</v>
      </c>
      <c r="F115" s="140"/>
      <c r="G115" s="86">
        <f t="shared" si="8"/>
        <v>0</v>
      </c>
    </row>
    <row r="116" spans="1:7" ht="90" x14ac:dyDescent="0.2">
      <c r="A116" s="28" t="s">
        <v>20</v>
      </c>
      <c r="B116" s="88">
        <v>7</v>
      </c>
      <c r="C116" s="84" t="s">
        <v>93</v>
      </c>
      <c r="D116" s="85" t="s">
        <v>9</v>
      </c>
      <c r="E116" s="86">
        <v>13452</v>
      </c>
      <c r="F116" s="140"/>
      <c r="G116" s="86">
        <f t="shared" si="8"/>
        <v>0</v>
      </c>
    </row>
    <row r="117" spans="1:7" ht="45" x14ac:dyDescent="0.2">
      <c r="A117" s="28" t="s">
        <v>20</v>
      </c>
      <c r="B117" s="88">
        <v>8</v>
      </c>
      <c r="C117" s="84" t="s">
        <v>97</v>
      </c>
      <c r="D117" s="85" t="s">
        <v>9</v>
      </c>
      <c r="E117" s="86">
        <v>640</v>
      </c>
      <c r="F117" s="140"/>
      <c r="G117" s="86">
        <f t="shared" si="8"/>
        <v>0</v>
      </c>
    </row>
    <row r="118" spans="1:7" ht="60" x14ac:dyDescent="0.2">
      <c r="A118" s="28" t="s">
        <v>20</v>
      </c>
      <c r="B118" s="88">
        <v>9</v>
      </c>
      <c r="C118" s="84" t="s">
        <v>90</v>
      </c>
      <c r="D118" s="85" t="s">
        <v>9</v>
      </c>
      <c r="E118" s="86">
        <v>52</v>
      </c>
      <c r="F118" s="140"/>
      <c r="G118" s="86">
        <f t="shared" ref="G118" si="9">F118*E118</f>
        <v>0</v>
      </c>
    </row>
    <row r="119" spans="1:7" ht="15" x14ac:dyDescent="0.2">
      <c r="A119" s="28" t="s">
        <v>20</v>
      </c>
      <c r="B119" s="88">
        <v>10</v>
      </c>
      <c r="C119" s="44" t="s">
        <v>88</v>
      </c>
      <c r="D119" s="89" t="s">
        <v>9</v>
      </c>
      <c r="E119" s="135">
        <v>56</v>
      </c>
      <c r="F119" s="143"/>
      <c r="G119" s="136">
        <f t="shared" ref="G119:G127" si="10">F119*E119</f>
        <v>0</v>
      </c>
    </row>
    <row r="120" spans="1:7" ht="45" x14ac:dyDescent="0.2">
      <c r="A120" s="28" t="s">
        <v>20</v>
      </c>
      <c r="B120" s="88">
        <v>11</v>
      </c>
      <c r="C120" s="44" t="s">
        <v>30</v>
      </c>
      <c r="D120" s="89" t="s">
        <v>9</v>
      </c>
      <c r="E120" s="135">
        <v>1</v>
      </c>
      <c r="F120" s="143"/>
      <c r="G120" s="136">
        <f t="shared" si="10"/>
        <v>0</v>
      </c>
    </row>
    <row r="121" spans="1:7" ht="15" x14ac:dyDescent="0.2">
      <c r="A121" s="28" t="s">
        <v>20</v>
      </c>
      <c r="B121" s="88">
        <v>12</v>
      </c>
      <c r="C121" s="44" t="s">
        <v>53</v>
      </c>
      <c r="D121" s="89" t="s">
        <v>24</v>
      </c>
      <c r="E121" s="135">
        <v>5</v>
      </c>
      <c r="F121" s="143"/>
      <c r="G121" s="136">
        <f t="shared" si="10"/>
        <v>0</v>
      </c>
    </row>
    <row r="122" spans="1:7" ht="15" x14ac:dyDescent="0.2">
      <c r="A122" s="28" t="s">
        <v>20</v>
      </c>
      <c r="B122" s="88">
        <v>13</v>
      </c>
      <c r="C122" s="44" t="s">
        <v>76</v>
      </c>
      <c r="D122" s="89" t="s">
        <v>24</v>
      </c>
      <c r="E122" s="135">
        <v>3</v>
      </c>
      <c r="F122" s="143"/>
      <c r="G122" s="136">
        <f t="shared" ref="G122" si="11">F122*E122</f>
        <v>0</v>
      </c>
    </row>
    <row r="123" spans="1:7" ht="45" x14ac:dyDescent="0.2">
      <c r="A123" s="28" t="s">
        <v>20</v>
      </c>
      <c r="B123" s="88">
        <v>14</v>
      </c>
      <c r="C123" s="44" t="s">
        <v>31</v>
      </c>
      <c r="D123" s="89" t="s">
        <v>9</v>
      </c>
      <c r="E123" s="135">
        <v>1</v>
      </c>
      <c r="F123" s="143"/>
      <c r="G123" s="136">
        <f t="shared" si="10"/>
        <v>0</v>
      </c>
    </row>
    <row r="124" spans="1:7" ht="15" x14ac:dyDescent="0.2">
      <c r="A124" s="28" t="s">
        <v>20</v>
      </c>
      <c r="B124" s="88">
        <v>15</v>
      </c>
      <c r="C124" s="44" t="s">
        <v>52</v>
      </c>
      <c r="D124" s="89" t="s">
        <v>24</v>
      </c>
      <c r="E124" s="135">
        <v>15</v>
      </c>
      <c r="F124" s="143"/>
      <c r="G124" s="136">
        <f t="shared" ref="G124" si="12">F124*E124</f>
        <v>0</v>
      </c>
    </row>
    <row r="125" spans="1:7" ht="30" x14ac:dyDescent="0.2">
      <c r="A125" s="28" t="s">
        <v>20</v>
      </c>
      <c r="B125" s="88">
        <v>16</v>
      </c>
      <c r="C125" s="44" t="s">
        <v>32</v>
      </c>
      <c r="D125" s="89" t="s">
        <v>9</v>
      </c>
      <c r="E125" s="135">
        <v>1</v>
      </c>
      <c r="F125" s="143"/>
      <c r="G125" s="136">
        <f t="shared" ref="G125" si="13">F125*E125</f>
        <v>0</v>
      </c>
    </row>
    <row r="126" spans="1:7" ht="15" x14ac:dyDescent="0.2">
      <c r="A126" s="28" t="s">
        <v>20</v>
      </c>
      <c r="B126" s="88">
        <v>17</v>
      </c>
      <c r="C126" s="44" t="s">
        <v>51</v>
      </c>
      <c r="D126" s="89" t="s">
        <v>24</v>
      </c>
      <c r="E126" s="135">
        <v>2</v>
      </c>
      <c r="F126" s="143"/>
      <c r="G126" s="136">
        <f t="shared" si="10"/>
        <v>0</v>
      </c>
    </row>
    <row r="127" spans="1:7" ht="45" x14ac:dyDescent="0.2">
      <c r="A127" s="28" t="s">
        <v>20</v>
      </c>
      <c r="B127" s="88">
        <v>18</v>
      </c>
      <c r="C127" s="44" t="s">
        <v>89</v>
      </c>
      <c r="D127" s="89" t="s">
        <v>9</v>
      </c>
      <c r="E127" s="135">
        <v>4</v>
      </c>
      <c r="F127" s="143"/>
      <c r="G127" s="136">
        <f t="shared" si="10"/>
        <v>0</v>
      </c>
    </row>
    <row r="128" spans="1:7" ht="15" x14ac:dyDescent="0.2">
      <c r="A128" s="28" t="s">
        <v>20</v>
      </c>
      <c r="B128" s="29">
        <v>19</v>
      </c>
      <c r="C128" s="44" t="s">
        <v>37</v>
      </c>
      <c r="D128" s="89" t="s">
        <v>9</v>
      </c>
      <c r="E128" s="135">
        <v>12</v>
      </c>
      <c r="F128" s="143"/>
      <c r="G128" s="136">
        <f t="shared" ref="G128" si="14">F128*E128</f>
        <v>0</v>
      </c>
    </row>
    <row r="129" spans="1:7" ht="90" x14ac:dyDescent="0.2">
      <c r="A129" s="28" t="s">
        <v>20</v>
      </c>
      <c r="B129" s="29">
        <v>20</v>
      </c>
      <c r="C129" s="44" t="s">
        <v>107</v>
      </c>
      <c r="D129" s="89" t="s">
        <v>105</v>
      </c>
      <c r="E129" s="135">
        <v>232</v>
      </c>
      <c r="F129" s="143"/>
      <c r="G129" s="136">
        <f t="shared" ref="G129" si="15">F129*E129</f>
        <v>0</v>
      </c>
    </row>
    <row r="130" spans="1:7" ht="15.75" thickBot="1" x14ac:dyDescent="0.25">
      <c r="A130" s="45"/>
      <c r="B130" s="46"/>
      <c r="C130" s="47"/>
      <c r="D130" s="45"/>
      <c r="E130" s="118"/>
      <c r="F130" s="141"/>
      <c r="G130" s="95"/>
    </row>
    <row r="131" spans="1:7" ht="16.5" thickBot="1" x14ac:dyDescent="0.3">
      <c r="A131" s="48"/>
      <c r="B131" s="49"/>
      <c r="C131" s="11" t="s">
        <v>36</v>
      </c>
      <c r="D131" s="23"/>
      <c r="E131" s="119"/>
      <c r="F131" s="142"/>
      <c r="G131" s="96">
        <f>SUM(G110:G129)</f>
        <v>0</v>
      </c>
    </row>
    <row r="132" spans="1:7" ht="15" x14ac:dyDescent="0.2">
      <c r="A132" s="45"/>
      <c r="B132" s="46"/>
      <c r="C132" s="47"/>
      <c r="D132" s="45"/>
      <c r="E132" s="118"/>
      <c r="F132" s="141"/>
      <c r="G132" s="95"/>
    </row>
    <row r="133" spans="1:7" ht="15.75" x14ac:dyDescent="0.25">
      <c r="A133" s="43" t="s">
        <v>27</v>
      </c>
      <c r="B133" s="29"/>
      <c r="C133" s="22" t="s">
        <v>18</v>
      </c>
      <c r="D133" s="28"/>
      <c r="E133" s="113"/>
      <c r="F133" s="139"/>
      <c r="G133" s="114"/>
    </row>
    <row r="134" spans="1:7" ht="30" x14ac:dyDescent="0.25">
      <c r="A134" s="43"/>
      <c r="B134" s="29"/>
      <c r="C134" s="158" t="s">
        <v>119</v>
      </c>
      <c r="D134" s="97"/>
      <c r="E134" s="130"/>
      <c r="F134" s="153"/>
      <c r="G134" s="134"/>
    </row>
    <row r="135" spans="1:7" ht="180" x14ac:dyDescent="0.2">
      <c r="A135" s="28" t="s">
        <v>27</v>
      </c>
      <c r="B135" s="29">
        <v>1</v>
      </c>
      <c r="C135" s="44" t="s">
        <v>91</v>
      </c>
      <c r="D135" s="31" t="s">
        <v>14</v>
      </c>
      <c r="E135" s="116">
        <v>2</v>
      </c>
      <c r="F135" s="140"/>
      <c r="G135" s="86">
        <f>F135*E135</f>
        <v>0</v>
      </c>
    </row>
    <row r="136" spans="1:7" ht="76.5" x14ac:dyDescent="0.2">
      <c r="A136" s="28" t="s">
        <v>27</v>
      </c>
      <c r="B136" s="29">
        <v>2</v>
      </c>
      <c r="C136" s="44" t="s">
        <v>92</v>
      </c>
      <c r="D136" s="31" t="s">
        <v>14</v>
      </c>
      <c r="E136" s="116">
        <v>4000</v>
      </c>
      <c r="F136" s="140"/>
      <c r="G136" s="86">
        <f>F136*E136</f>
        <v>0</v>
      </c>
    </row>
    <row r="137" spans="1:7" ht="91.5" x14ac:dyDescent="0.2">
      <c r="A137" s="28" t="s">
        <v>27</v>
      </c>
      <c r="B137" s="29">
        <v>3</v>
      </c>
      <c r="C137" s="44" t="s">
        <v>106</v>
      </c>
      <c r="D137" s="31" t="s">
        <v>105</v>
      </c>
      <c r="E137" s="116">
        <v>232</v>
      </c>
      <c r="F137" s="140"/>
      <c r="G137" s="86">
        <f>F137*E137</f>
        <v>0</v>
      </c>
    </row>
    <row r="138" spans="1:7" ht="210.75" x14ac:dyDescent="0.2">
      <c r="A138" s="28" t="s">
        <v>27</v>
      </c>
      <c r="B138" s="29">
        <v>4</v>
      </c>
      <c r="C138" s="84" t="s">
        <v>108</v>
      </c>
      <c r="D138" s="31" t="s">
        <v>16</v>
      </c>
      <c r="E138" s="116">
        <v>190000</v>
      </c>
      <c r="F138" s="140"/>
      <c r="G138" s="86">
        <f>F138*E138</f>
        <v>0</v>
      </c>
    </row>
    <row r="139" spans="1:7" ht="233.25" customHeight="1" x14ac:dyDescent="0.2">
      <c r="A139" s="28" t="s">
        <v>27</v>
      </c>
      <c r="B139" s="29">
        <v>5</v>
      </c>
      <c r="C139" s="84" t="s">
        <v>109</v>
      </c>
      <c r="D139" s="31" t="s">
        <v>16</v>
      </c>
      <c r="E139" s="135">
        <v>3480</v>
      </c>
      <c r="F139" s="140"/>
      <c r="G139" s="86">
        <f>F139*E139</f>
        <v>0</v>
      </c>
    </row>
    <row r="140" spans="1:7" ht="15.75" thickBot="1" x14ac:dyDescent="0.25">
      <c r="A140" s="45"/>
      <c r="B140" s="46"/>
      <c r="C140" s="47"/>
      <c r="D140" s="45"/>
      <c r="E140" s="118"/>
      <c r="F140" s="141"/>
      <c r="G140" s="95"/>
    </row>
    <row r="141" spans="1:7" ht="16.5" thickBot="1" x14ac:dyDescent="0.3">
      <c r="A141" s="48"/>
      <c r="B141" s="49"/>
      <c r="C141" s="11" t="s">
        <v>19</v>
      </c>
      <c r="D141" s="23"/>
      <c r="E141" s="119"/>
      <c r="F141" s="142"/>
      <c r="G141" s="96">
        <f>SUM(G135:G139)</f>
        <v>0</v>
      </c>
    </row>
    <row r="142" spans="1:7" ht="15" x14ac:dyDescent="0.2">
      <c r="A142" s="45"/>
      <c r="B142" s="46"/>
      <c r="C142" s="47"/>
      <c r="D142" s="45"/>
      <c r="E142" s="118"/>
      <c r="F142" s="141"/>
      <c r="G142" s="95"/>
    </row>
    <row r="143" spans="1:7" ht="15.75" x14ac:dyDescent="0.25">
      <c r="A143" s="43" t="s">
        <v>40</v>
      </c>
      <c r="B143" s="29"/>
      <c r="C143" s="22" t="s">
        <v>22</v>
      </c>
      <c r="D143" s="28"/>
      <c r="E143" s="113"/>
      <c r="F143" s="139"/>
      <c r="G143" s="114"/>
    </row>
    <row r="144" spans="1:7" ht="15" x14ac:dyDescent="0.2">
      <c r="A144" s="28" t="s">
        <v>40</v>
      </c>
      <c r="B144" s="29">
        <v>1</v>
      </c>
      <c r="C144" s="44" t="s">
        <v>21</v>
      </c>
      <c r="D144" s="31" t="s">
        <v>26</v>
      </c>
      <c r="E144" s="116">
        <v>55</v>
      </c>
      <c r="F144" s="154">
        <v>50</v>
      </c>
      <c r="G144" s="86">
        <f>F144*E144</f>
        <v>2750</v>
      </c>
    </row>
    <row r="145" spans="1:7" ht="15" x14ac:dyDescent="0.2">
      <c r="A145" s="28" t="s">
        <v>40</v>
      </c>
      <c r="B145" s="29">
        <v>2</v>
      </c>
      <c r="C145" s="44" t="s">
        <v>80</v>
      </c>
      <c r="D145" s="31" t="s">
        <v>26</v>
      </c>
      <c r="E145" s="116">
        <v>40</v>
      </c>
      <c r="F145" s="140"/>
      <c r="G145" s="86">
        <f>F145*E145</f>
        <v>0</v>
      </c>
    </row>
    <row r="146" spans="1:7" s="156" customFormat="1" ht="30" x14ac:dyDescent="0.2">
      <c r="A146" s="155" t="s">
        <v>40</v>
      </c>
      <c r="B146" s="88">
        <v>3</v>
      </c>
      <c r="C146" s="44" t="s">
        <v>115</v>
      </c>
      <c r="D146" s="89" t="s">
        <v>9</v>
      </c>
      <c r="E146" s="135">
        <v>1</v>
      </c>
      <c r="F146" s="143"/>
      <c r="G146" s="136">
        <f>F146*E146</f>
        <v>0</v>
      </c>
    </row>
    <row r="147" spans="1:7" ht="15.75" thickBot="1" x14ac:dyDescent="0.25">
      <c r="A147" s="45"/>
      <c r="B147" s="46"/>
      <c r="C147" s="27"/>
      <c r="D147" s="45"/>
      <c r="E147" s="118"/>
      <c r="F147" s="95"/>
      <c r="G147" s="95"/>
    </row>
    <row r="148" spans="1:7" ht="16.5" thickBot="1" x14ac:dyDescent="0.3">
      <c r="A148" s="48"/>
      <c r="B148" s="49"/>
      <c r="C148" s="11" t="s">
        <v>23</v>
      </c>
      <c r="D148" s="23"/>
      <c r="E148" s="119"/>
      <c r="F148" s="92"/>
      <c r="G148" s="96">
        <f>SUM(G144:G146)</f>
        <v>2750</v>
      </c>
    </row>
  </sheetData>
  <sheetProtection algorithmName="SHA-512" hashValue="U3r7NUfjhl+uRNoVwpF8viA4ulJ/33w2BhlKG3ybMSZOejM3+29tkmWkOErKYKO052G2drrLoHYNnDugURY1kQ==" saltValue="+1I1jYdsqI8voSrD7iiZZg==" spinCount="100000" sheet="1" formatCells="0" formatColumns="0" formatRows="0" insertColumns="0" insertRows="0"/>
  <mergeCells count="7">
    <mergeCell ref="B2:F2"/>
    <mergeCell ref="G16:G17"/>
    <mergeCell ref="A16:B17"/>
    <mergeCell ref="C16:C17"/>
    <mergeCell ref="D16:D17"/>
    <mergeCell ref="E16:E17"/>
    <mergeCell ref="F16:F17"/>
  </mergeCells>
  <conditionalFormatting sqref="E22:E24">
    <cfRule type="cellIs" dxfId="21" priority="35" stopIfTrue="1" operator="equal">
      <formula>0</formula>
    </cfRule>
  </conditionalFormatting>
  <conditionalFormatting sqref="C22:C24">
    <cfRule type="expression" dxfId="20" priority="36" stopIfTrue="1">
      <formula>#REF!=1</formula>
    </cfRule>
  </conditionalFormatting>
  <conditionalFormatting sqref="F26:G26">
    <cfRule type="expression" dxfId="19" priority="34" stopIfTrue="1">
      <formula>$K$2=1</formula>
    </cfRule>
  </conditionalFormatting>
  <conditionalFormatting sqref="F103:G103">
    <cfRule type="expression" dxfId="18" priority="30" stopIfTrue="1">
      <formula>$K$2=1</formula>
    </cfRule>
  </conditionalFormatting>
  <conditionalFormatting sqref="F131:G131">
    <cfRule type="expression" dxfId="17" priority="28" stopIfTrue="1">
      <formula>$K$2=1</formula>
    </cfRule>
  </conditionalFormatting>
  <conditionalFormatting sqref="F141:G141">
    <cfRule type="expression" dxfId="16" priority="27" stopIfTrue="1">
      <formula>$K$2=1</formula>
    </cfRule>
  </conditionalFormatting>
  <conditionalFormatting sqref="F148:G148">
    <cfRule type="expression" dxfId="15" priority="26" stopIfTrue="1">
      <formula>$K$2=1</formula>
    </cfRule>
  </conditionalFormatting>
  <conditionalFormatting sqref="G13:G15">
    <cfRule type="expression" dxfId="14" priority="25" stopIfTrue="1">
      <formula>$K$2=1</formula>
    </cfRule>
  </conditionalFormatting>
  <conditionalFormatting sqref="E30">
    <cfRule type="cellIs" dxfId="13" priority="23" stopIfTrue="1" operator="equal">
      <formula>0</formula>
    </cfRule>
  </conditionalFormatting>
  <conditionalFormatting sqref="F60:G60">
    <cfRule type="expression" dxfId="12" priority="22" stopIfTrue="1">
      <formula>$K$2=1</formula>
    </cfRule>
  </conditionalFormatting>
  <conditionalFormatting sqref="E34:E36">
    <cfRule type="cellIs" dxfId="11" priority="20" stopIfTrue="1" operator="equal">
      <formula>0</formula>
    </cfRule>
  </conditionalFormatting>
  <conditionalFormatting sqref="C34:C36">
    <cfRule type="expression" dxfId="10" priority="21" stopIfTrue="1">
      <formula>#REF!=1</formula>
    </cfRule>
  </conditionalFormatting>
  <conditionalFormatting sqref="F94:G94">
    <cfRule type="expression" dxfId="9" priority="17" stopIfTrue="1">
      <formula>$K$2=1</formula>
    </cfRule>
  </conditionalFormatting>
  <conditionalFormatting sqref="E64">
    <cfRule type="cellIs" dxfId="8" priority="14" stopIfTrue="1" operator="equal">
      <formula>0</formula>
    </cfRule>
  </conditionalFormatting>
  <conditionalFormatting sqref="E68:E70">
    <cfRule type="cellIs" dxfId="7" priority="13" stopIfTrue="1" operator="equal">
      <formula>0</formula>
    </cfRule>
  </conditionalFormatting>
  <conditionalFormatting sqref="C68:C70">
    <cfRule type="expression" dxfId="6" priority="10" stopIfTrue="1">
      <formula>#REF!=1</formula>
    </cfRule>
  </conditionalFormatting>
  <conditionalFormatting sqref="C29">
    <cfRule type="expression" dxfId="5" priority="5" stopIfTrue="1">
      <formula>#REF!=1</formula>
    </cfRule>
  </conditionalFormatting>
  <conditionalFormatting sqref="E29">
    <cfRule type="cellIs" dxfId="4" priority="6" stopIfTrue="1" operator="equal">
      <formula>0</formula>
    </cfRule>
  </conditionalFormatting>
  <conditionalFormatting sqref="C63">
    <cfRule type="expression" dxfId="3" priority="3" stopIfTrue="1">
      <formula>#REF!=1</formula>
    </cfRule>
  </conditionalFormatting>
  <conditionalFormatting sqref="E63">
    <cfRule type="cellIs" dxfId="2" priority="4" stopIfTrue="1" operator="equal">
      <formula>0</formula>
    </cfRule>
  </conditionalFormatting>
  <conditionalFormatting sqref="C30">
    <cfRule type="expression" dxfId="1" priority="2" stopIfTrue="1">
      <formula>#REF!=1</formula>
    </cfRule>
  </conditionalFormatting>
  <conditionalFormatting sqref="C64">
    <cfRule type="expression" dxfId="0" priority="1" stopIfTrue="1">
      <formula>#REF!=1</formula>
    </cfRule>
  </conditionalFormatting>
  <pageMargins left="0.70866141732283472" right="0.70866141732283472" top="0.74803149606299213" bottom="0.74803149606299213" header="0.31496062992125984" footer="0.31496062992125984"/>
  <pageSetup paperSize="9" scale="76" fitToHeight="0" orientation="portrait" r:id="rId1"/>
  <headerFooter>
    <oddHeader>&amp;C&amp;F</oddHeader>
    <oddFooter>&amp;R&amp;P od &amp;N</oddFooter>
  </headerFooter>
  <rowBreaks count="1" manualBreakCount="1">
    <brk id="13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vt:i4>
      </vt:variant>
    </vt:vector>
  </HeadingPairs>
  <TitlesOfParts>
    <vt:vector size="1" baseType="lpstr">
      <vt:lpstr>List1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Spit01</dc:creator>
  <cp:lastModifiedBy>Vilma Zupančič</cp:lastModifiedBy>
  <cp:lastPrinted>2017-11-13T12:26:04Z</cp:lastPrinted>
  <dcterms:created xsi:type="dcterms:W3CDTF">2013-05-29T06:29:33Z</dcterms:created>
  <dcterms:modified xsi:type="dcterms:W3CDTF">2017-12-20T15:25:44Z</dcterms:modified>
</cp:coreProperties>
</file>