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https://obbrezice-my.sharepoint.com/personal/vilma_zupancic_brezice_si/Documents/SLUZBA/JAVNA NAROČILA/POSTOPKI/Odprti postopek/OIOPJN/Vrtec Artiče - Sklop 1/RD/Popisi del - Vrtec Artiče S1/"/>
    </mc:Choice>
  </mc:AlternateContent>
  <xr:revisionPtr revIDLastSave="24" documentId="8_{87A1E142-1866-471D-AFF9-EF65CC15542D}" xr6:coauthVersionLast="45" xr6:coauthVersionMax="45" xr10:uidLastSave="{9C75DF24-4954-4FF3-81DA-B94E7B7A24B1}"/>
  <bookViews>
    <workbookView xWindow="-120" yWindow="-120" windowWidth="25440" windowHeight="15390" tabRatio="778" activeTab="3" xr2:uid="{00000000-000D-0000-FFFF-FFFF00000000}"/>
  </bookViews>
  <sheets>
    <sheet name="REKAPITULACIJA" sheetId="13" r:id="rId1"/>
    <sheet name="10_VO-KA" sheetId="22" r:id="rId2"/>
    <sheet name="20_OGREVANJE" sheetId="25" r:id="rId3"/>
    <sheet name="21_Ogrevanje talno" sheetId="9" r:id="rId4"/>
    <sheet name="40_Prezracevanje" sheetId="27" r:id="rId5"/>
    <sheet name="50_Pohlajevanje" sheetId="28" r:id="rId6"/>
    <sheet name="SPLOŠNO" sheetId="30" r:id="rId7"/>
  </sheets>
  <definedNames>
    <definedName name="_xlnm.Print_Area" localSheetId="1">'10_VO-KA'!$A$1:$J$210</definedName>
    <definedName name="_xlnm.Print_Area" localSheetId="2">'20_OGREVANJE'!$A$1:$J$100</definedName>
    <definedName name="_xlnm.Print_Area" localSheetId="3">'21_Ogrevanje talno'!$A$1:$J$54</definedName>
    <definedName name="_xlnm.Print_Area" localSheetId="4">'40_Prezracevanje'!$A$1:$J$104</definedName>
    <definedName name="_xlnm.Print_Area" localSheetId="5">'50_Pohlajevanje'!$A$1:$J$134</definedName>
    <definedName name="_xlnm.Print_Area" localSheetId="0">REKAPITULACIJA!$A$1:$G$26</definedName>
    <definedName name="_xlnm.Print_Titles" localSheetId="1">'10_VO-KA'!$1:$2</definedName>
    <definedName name="_xlnm.Print_Titles" localSheetId="2">'20_OGREVANJE'!$1:$1</definedName>
    <definedName name="_xlnm.Print_Titles" localSheetId="3">'21_Ogrevanje talno'!$1:$1</definedName>
    <definedName name="_xlnm.Print_Titles" localSheetId="4">'40_Prezracevanje'!$1:$2</definedName>
    <definedName name="_xlnm.Print_Titles" localSheetId="5">'50_Pohlajevanje'!$1:$2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0" i="9" l="1"/>
  <c r="J11" i="9"/>
  <c r="J12" i="9"/>
  <c r="J13" i="9"/>
  <c r="J14" i="9"/>
  <c r="J15" i="9"/>
  <c r="J18" i="9"/>
  <c r="J19" i="9"/>
  <c r="J22" i="9"/>
  <c r="J25" i="9"/>
  <c r="J26" i="9"/>
  <c r="J27" i="9"/>
  <c r="J28" i="9"/>
  <c r="J29" i="9"/>
  <c r="J31" i="9"/>
  <c r="J32" i="9"/>
  <c r="J33" i="9"/>
  <c r="J34" i="9"/>
  <c r="J35" i="9"/>
  <c r="J36" i="9"/>
  <c r="J37" i="9"/>
  <c r="J7" i="9"/>
  <c r="B5" i="9"/>
  <c r="J67" i="22" l="1"/>
  <c r="J25" i="22" l="1"/>
  <c r="J78" i="25" l="1"/>
  <c r="J19" i="27" l="1"/>
  <c r="J26" i="22" l="1"/>
  <c r="J97" i="27"/>
  <c r="B6" i="27"/>
  <c r="B19" i="27" l="1"/>
  <c r="B32" i="27" s="1"/>
  <c r="J72" i="27"/>
  <c r="J71" i="27"/>
  <c r="J111" i="22" l="1"/>
  <c r="J109" i="22"/>
  <c r="J126" i="28" l="1"/>
  <c r="J56" i="25" l="1"/>
  <c r="J55" i="25"/>
  <c r="J54" i="25"/>
  <c r="J53" i="25"/>
  <c r="J47" i="25"/>
  <c r="J46" i="25"/>
  <c r="J45" i="25"/>
  <c r="J44" i="25"/>
  <c r="J43" i="25"/>
  <c r="J74" i="25" l="1"/>
  <c r="J73" i="25"/>
  <c r="J72" i="25"/>
  <c r="J71" i="25"/>
  <c r="J70" i="25"/>
  <c r="J64" i="25"/>
  <c r="J63" i="25"/>
  <c r="J62" i="25"/>
  <c r="J61" i="25"/>
  <c r="J60" i="25"/>
  <c r="J26" i="25"/>
  <c r="J6" i="25"/>
  <c r="J94" i="27" l="1"/>
  <c r="J93" i="27"/>
  <c r="J84" i="27"/>
  <c r="J80" i="27"/>
  <c r="J74" i="27"/>
  <c r="J68" i="27"/>
  <c r="J67" i="27"/>
  <c r="J64" i="27"/>
  <c r="J63" i="27"/>
  <c r="J62" i="27"/>
  <c r="J49" i="27"/>
  <c r="J53" i="27"/>
  <c r="J47" i="27"/>
  <c r="J46" i="27"/>
  <c r="J59" i="27"/>
  <c r="J56" i="27"/>
  <c r="J52" i="27"/>
  <c r="J48" i="27"/>
  <c r="J6" i="27"/>
  <c r="J32" i="27"/>
  <c r="J50" i="28" l="1"/>
  <c r="J47" i="28"/>
  <c r="J44" i="28"/>
  <c r="J41" i="28"/>
  <c r="J39" i="28"/>
  <c r="J36" i="28"/>
  <c r="J33" i="28"/>
  <c r="J32" i="28"/>
  <c r="J31" i="28"/>
  <c r="J30" i="28"/>
  <c r="J29" i="28"/>
  <c r="J23" i="28"/>
  <c r="J22" i="28"/>
  <c r="J21" i="28"/>
  <c r="J20" i="28"/>
  <c r="J19" i="28"/>
  <c r="J124" i="28" l="1"/>
  <c r="J119" i="28"/>
  <c r="J113" i="28"/>
  <c r="J107" i="28"/>
  <c r="J105" i="28"/>
  <c r="J104" i="28"/>
  <c r="J92" i="28"/>
  <c r="J71" i="28"/>
  <c r="J53" i="28"/>
  <c r="B7" i="22" l="1"/>
  <c r="J205" i="22"/>
  <c r="J203" i="22"/>
  <c r="J201" i="22"/>
  <c r="J199" i="22"/>
  <c r="J197" i="22"/>
  <c r="J195" i="22"/>
  <c r="J193" i="22"/>
  <c r="J191" i="22"/>
  <c r="J189" i="22"/>
  <c r="J187" i="22"/>
  <c r="J183" i="22"/>
  <c r="J181" i="22"/>
  <c r="J179" i="22"/>
  <c r="J177" i="22"/>
  <c r="J175" i="22"/>
  <c r="J173" i="22"/>
  <c r="J171" i="22"/>
  <c r="J169" i="22"/>
  <c r="J168" i="22"/>
  <c r="J167" i="22"/>
  <c r="J166" i="22"/>
  <c r="J165" i="22"/>
  <c r="J163" i="22"/>
  <c r="J161" i="22"/>
  <c r="J159" i="22"/>
  <c r="J157" i="22"/>
  <c r="J155" i="22"/>
  <c r="J153" i="22"/>
  <c r="J151" i="22"/>
  <c r="J149" i="22"/>
  <c r="J147" i="22"/>
  <c r="J145" i="22"/>
  <c r="J141" i="22"/>
  <c r="J139" i="22"/>
  <c r="J137" i="22"/>
  <c r="J135" i="22"/>
  <c r="J133" i="22"/>
  <c r="J131" i="22"/>
  <c r="J129" i="22"/>
  <c r="J127" i="22"/>
  <c r="J125" i="22"/>
  <c r="J123" i="22"/>
  <c r="J121" i="22"/>
  <c r="J119" i="22"/>
  <c r="J117" i="22"/>
  <c r="J115" i="22"/>
  <c r="J113" i="22"/>
  <c r="J107" i="22"/>
  <c r="J105" i="22"/>
  <c r="J103" i="22"/>
  <c r="J101" i="22"/>
  <c r="J99" i="22"/>
  <c r="J97" i="22"/>
  <c r="J96" i="22"/>
  <c r="J95" i="22"/>
  <c r="J93" i="22"/>
  <c r="J92" i="22"/>
  <c r="J91" i="22"/>
  <c r="J90" i="22"/>
  <c r="J89" i="22"/>
  <c r="J88" i="22"/>
  <c r="J86" i="22"/>
  <c r="J85" i="22"/>
  <c r="J84" i="22"/>
  <c r="J83" i="22"/>
  <c r="J82" i="22"/>
  <c r="J81" i="22"/>
  <c r="J79" i="22"/>
  <c r="J78" i="22"/>
  <c r="J76" i="22"/>
  <c r="J74" i="22"/>
  <c r="J72" i="22"/>
  <c r="J71" i="22"/>
  <c r="J69" i="22"/>
  <c r="J64" i="22"/>
  <c r="J62" i="22"/>
  <c r="J60" i="22"/>
  <c r="J58" i="22"/>
  <c r="J56" i="22"/>
  <c r="J54" i="22"/>
  <c r="J52" i="22"/>
  <c r="J50" i="22"/>
  <c r="J48" i="22"/>
  <c r="J46" i="22"/>
  <c r="J44" i="22"/>
  <c r="J42" i="22"/>
  <c r="J40" i="22"/>
  <c r="J38" i="22"/>
  <c r="J35" i="22"/>
  <c r="J33" i="22"/>
  <c r="J32" i="22"/>
  <c r="J31" i="22"/>
  <c r="J30" i="22"/>
  <c r="J29" i="22"/>
  <c r="J27" i="22"/>
  <c r="J24" i="22"/>
  <c r="J23" i="22"/>
  <c r="J21" i="22"/>
  <c r="J19" i="22"/>
  <c r="J17" i="22"/>
  <c r="J15" i="22"/>
  <c r="J13" i="22"/>
  <c r="J11" i="22"/>
  <c r="J9" i="22"/>
  <c r="J7" i="22"/>
  <c r="B9" i="22" l="1"/>
  <c r="B11" i="22" l="1"/>
  <c r="B13" i="22" l="1"/>
  <c r="B15" i="22" l="1"/>
  <c r="B17" i="22" l="1"/>
  <c r="B19" i="22" s="1"/>
  <c r="B21" i="22" l="1"/>
  <c r="B23" i="22" s="1"/>
  <c r="B29" i="22" l="1"/>
  <c r="B35" i="22" s="1"/>
  <c r="B38" i="22" s="1"/>
  <c r="B40" i="22" s="1"/>
  <c r="B42" i="22" s="1"/>
  <c r="B44" i="22" s="1"/>
  <c r="B46" i="22" s="1"/>
  <c r="B48" i="22" s="1"/>
  <c r="B50" i="22" s="1"/>
  <c r="B52" i="22" s="1"/>
  <c r="B54" i="22" s="1"/>
  <c r="B56" i="22" s="1"/>
  <c r="B58" i="22" s="1"/>
  <c r="B60" i="22" s="1"/>
  <c r="B62" i="22" s="1"/>
  <c r="B64" i="22" s="1"/>
  <c r="B66" i="22" l="1"/>
  <c r="B69" i="22" s="1"/>
  <c r="B71" i="22" l="1"/>
  <c r="B74" i="22" l="1"/>
  <c r="B76" i="22" s="1"/>
  <c r="B78" i="22" s="1"/>
  <c r="B81" i="22" s="1"/>
  <c r="B88" i="22" s="1"/>
  <c r="B95" i="22" s="1"/>
  <c r="B99" i="22" s="1"/>
  <c r="B101" i="22" s="1"/>
  <c r="B103" i="22" s="1"/>
  <c r="B105" i="22" s="1"/>
  <c r="B107" i="22" s="1"/>
  <c r="B109" i="22" s="1"/>
  <c r="B111" i="22" s="1"/>
  <c r="B113" i="22" s="1"/>
  <c r="B115" i="22" s="1"/>
  <c r="B117" i="22" s="1"/>
  <c r="B119" i="22" s="1"/>
  <c r="B121" i="22" s="1"/>
  <c r="B123" i="22" s="1"/>
  <c r="B125" i="22" s="1"/>
  <c r="B127" i="22" s="1"/>
  <c r="B129" i="22" s="1"/>
  <c r="B131" i="22" s="1"/>
  <c r="B133" i="22" s="1"/>
  <c r="B135" i="22" s="1"/>
  <c r="B137" i="22" s="1"/>
  <c r="B139" i="22" s="1"/>
  <c r="B141" i="22" s="1"/>
  <c r="B145" i="22" s="1"/>
  <c r="B147" i="22" s="1"/>
  <c r="B149" i="22" s="1"/>
  <c r="B151" i="22" s="1"/>
  <c r="B153" i="22" s="1"/>
  <c r="B155" i="22" s="1"/>
  <c r="B157" i="22" s="1"/>
  <c r="B159" i="22" s="1"/>
  <c r="B161" i="22" s="1"/>
  <c r="B163" i="22" s="1"/>
  <c r="B165" i="22" s="1"/>
  <c r="B171" i="22" s="1"/>
  <c r="B173" i="22" s="1"/>
  <c r="B175" i="22" s="1"/>
  <c r="B177" i="22" s="1"/>
  <c r="B179" i="22" s="1"/>
  <c r="B181" i="22" s="1"/>
  <c r="B183" i="22" s="1"/>
  <c r="B185" i="22" l="1"/>
  <c r="B187" i="22" s="1"/>
  <c r="J208" i="22"/>
  <c r="B189" i="22" l="1"/>
  <c r="B191" i="22" s="1"/>
  <c r="B193" i="22" s="1"/>
  <c r="B195" i="22" s="1"/>
  <c r="B197" i="22" s="1"/>
  <c r="B199" i="22" s="1"/>
  <c r="B201" i="22" s="1"/>
  <c r="B203" i="22" s="1"/>
  <c r="B205" i="22" s="1"/>
  <c r="J92" i="25"/>
  <c r="J80" i="25" l="1"/>
  <c r="B45" i="27" l="1"/>
  <c r="B51" i="27" s="1"/>
  <c r="B55" i="27" s="1"/>
  <c r="B58" i="27" s="1"/>
  <c r="B61" i="27" s="1"/>
  <c r="B66" i="27" s="1"/>
  <c r="B70" i="27" s="1"/>
  <c r="J130" i="28"/>
  <c r="J128" i="28"/>
  <c r="B74" i="27" l="1"/>
  <c r="F132" i="28"/>
  <c r="J5" i="28"/>
  <c r="B5" i="28"/>
  <c r="B80" i="27" l="1"/>
  <c r="B84" i="27" s="1"/>
  <c r="B92" i="27" s="1"/>
  <c r="B97" i="27" s="1"/>
  <c r="B18" i="28"/>
  <c r="J132" i="28"/>
  <c r="E22" i="13" s="1"/>
  <c r="F102" i="27"/>
  <c r="J88" i="25"/>
  <c r="J90" i="25"/>
  <c r="J86" i="25"/>
  <c r="J84" i="25"/>
  <c r="J82" i="25"/>
  <c r="F98" i="25"/>
  <c r="J94" i="25"/>
  <c r="B99" i="27" l="1"/>
  <c r="J98" i="25"/>
  <c r="B25" i="28"/>
  <c r="J102" i="27"/>
  <c r="E19" i="13" l="1"/>
  <c r="E21" i="13"/>
  <c r="B36" i="28"/>
  <c r="B39" i="28" l="1"/>
  <c r="B41" i="28" l="1"/>
  <c r="F208" i="22"/>
  <c r="F51" i="9"/>
  <c r="B43" i="28" l="1"/>
  <c r="B46" i="28" s="1"/>
  <c r="B49" i="28" s="1"/>
  <c r="E18" i="13"/>
  <c r="B42" i="9" l="1"/>
  <c r="B53" i="28" l="1"/>
  <c r="J42" i="9"/>
  <c r="B6" i="25" l="1"/>
  <c r="B71" i="28"/>
  <c r="B92" i="28" l="1"/>
  <c r="B103" i="28" s="1"/>
  <c r="B107" i="28" s="1"/>
  <c r="B113" i="28" s="1"/>
  <c r="B119" i="28" s="1"/>
  <c r="B123" i="28" s="1"/>
  <c r="B126" i="28" s="1"/>
  <c r="B26" i="25"/>
  <c r="B128" i="28" l="1"/>
  <c r="B130" i="28" s="1"/>
  <c r="B39" i="25"/>
  <c r="B49" i="25" s="1"/>
  <c r="J47" i="9"/>
  <c r="B59" i="25" l="1"/>
  <c r="B66" i="25" s="1"/>
  <c r="B77" i="25" s="1"/>
  <c r="J51" i="9"/>
  <c r="B80" i="25" l="1"/>
  <c r="B82" i="25" s="1"/>
  <c r="E20" i="13"/>
  <c r="E23" i="13" s="1"/>
  <c r="B84" i="25" l="1"/>
  <c r="B86" i="25" s="1"/>
  <c r="B44" i="9"/>
  <c r="B88" i="25" l="1"/>
  <c r="B90" i="25" s="1"/>
  <c r="B92" i="25" s="1"/>
  <c r="B94" i="25" l="1"/>
</calcChain>
</file>

<file path=xl/sharedStrings.xml><?xml version="1.0" encoding="utf-8"?>
<sst xmlns="http://schemas.openxmlformats.org/spreadsheetml/2006/main" count="885" uniqueCount="461">
  <si>
    <t>kos</t>
  </si>
  <si>
    <t>kpl</t>
  </si>
  <si>
    <t>m</t>
  </si>
  <si>
    <t>točka</t>
  </si>
  <si>
    <t>Opis</t>
  </si>
  <si>
    <t>količina</t>
  </si>
  <si>
    <t>e.m.</t>
  </si>
  <si>
    <t>cena (€)</t>
  </si>
  <si>
    <t>cena (€)/kos</t>
  </si>
  <si>
    <t>€</t>
  </si>
  <si>
    <t>ustreznosti. Začetna in zaključna dela, nastavitev</t>
  </si>
  <si>
    <t>Izvedba tlačnega preizkusa instalacije ogrevanja s</t>
  </si>
  <si>
    <t>avtomatike, odzračevanje, izdelava zapisnika</t>
  </si>
  <si>
    <t>ur</t>
  </si>
  <si>
    <t xml:space="preserve">Rekapitulacija </t>
  </si>
  <si>
    <t xml:space="preserve">Dezinfekcija cevovoda pred izvedbo prevezav in vklučitvijo v obratovanje. Postavka vsebuje izpiranje cevovoda in pridobitev izkaza ustreznosti kvalitete vode s strani pooblaščene organizacije
</t>
  </si>
  <si>
    <t>št. načrta:</t>
  </si>
  <si>
    <t>št. projekta:</t>
  </si>
  <si>
    <t>Investitor:</t>
  </si>
  <si>
    <t>naslov:</t>
  </si>
  <si>
    <t>objekt:</t>
  </si>
  <si>
    <t>Vse točke popisa imajo v ceni vključeno strošek dobave in montaže !</t>
  </si>
  <si>
    <t>Tipi opreme služijo kot predlog, predlagana je lahko tudi enakovredna ali boljša oprema</t>
  </si>
  <si>
    <t>hladno vodo tlaka 6 bar z izdelavo zapisnika o</t>
  </si>
  <si>
    <t>Skupaj brez DDV:</t>
  </si>
  <si>
    <t>Označevanje medijev in naprav.</t>
  </si>
  <si>
    <t xml:space="preserve">Označevanje medijev in naprav.
</t>
  </si>
  <si>
    <t>Polnjenje sistema ogrevanja in tlačni preizkus.</t>
  </si>
  <si>
    <t>m2</t>
  </si>
  <si>
    <t>21.</t>
  </si>
  <si>
    <t xml:space="preserve">  SPK – 5</t>
  </si>
  <si>
    <t>6 odcepov</t>
  </si>
  <si>
    <t>l</t>
  </si>
  <si>
    <t>SKUPAJ:</t>
  </si>
  <si>
    <t>za oceno</t>
  </si>
  <si>
    <t xml:space="preserve"> SKUPAJ:</t>
  </si>
  <si>
    <t>Vodovod in fekalna kanalizacija</t>
  </si>
  <si>
    <t>4 odcepi</t>
  </si>
  <si>
    <t>PT 565x123mm</t>
  </si>
  <si>
    <t>PT 715x123mm</t>
  </si>
  <si>
    <t>m²</t>
  </si>
  <si>
    <t>OGREVANJE</t>
  </si>
  <si>
    <t>20.</t>
  </si>
  <si>
    <t>kg</t>
  </si>
  <si>
    <t>Termometer s kazalcem, merilni element bimetal premer okrova 80 mm, merilno območje 0 do 120°C, merilna natančnost 1% od končne vrednosti skale, vključno z varilno obojko</t>
  </si>
  <si>
    <t>Manometer, vzmetni cevni, premer okrova 80 mm, priključek R 3/8", radialno navzdol, merilna natančnost 1,6% od končne vrednosti skale, merilno območje 0 do 10 bar</t>
  </si>
  <si>
    <t>Manometerska pipa, MS, priključek zunanji navoj in obojka PN 16, R 1/2"</t>
  </si>
  <si>
    <t>Barvanje vidnih delov cevi in podpornega materiala z 1x Temeljno barvo in 2x končni premaz vročino odporno barvo.</t>
  </si>
  <si>
    <t>Barvne oznake (napisne ploščice) cevovodov z vrsto in smerjo medija skladno z DIN2405</t>
  </si>
  <si>
    <t>Polnjenje sistema ogrevanja z mehko vodo.</t>
  </si>
  <si>
    <t>(prenosna mehčalna naprava izvajalca)</t>
  </si>
  <si>
    <t>Ogrevanje</t>
  </si>
  <si>
    <t>PREZRAČEVANJE</t>
  </si>
  <si>
    <t>Prezračevanje</t>
  </si>
  <si>
    <t xml:space="preserve">Pripravljalna dela, zarisovanje, zaščita odprtih kanalov med montažo, preizkusno obratovanje in zaključna dela.
</t>
  </si>
  <si>
    <t>1 kos</t>
  </si>
  <si>
    <t>1 kpl</t>
  </si>
  <si>
    <t>POHLAJEVANJE</t>
  </si>
  <si>
    <t>Plastični zaščitni kanal za vidno vodenje cevi do posamezne notranje naprave.</t>
  </si>
  <si>
    <t>kanal AP - 12</t>
  </si>
  <si>
    <r>
      <t xml:space="preserve">Cev za odvod kondenzata </t>
    </r>
    <r>
      <rPr>
        <sz val="12"/>
        <color indexed="8"/>
        <rFont val="Arial Narrow"/>
        <family val="2"/>
        <charset val="238"/>
      </rPr>
      <t>Ø32, toplotno izolirana z protikondenzacijsko izolacijo debeline 13mm</t>
    </r>
  </si>
  <si>
    <t>Priključitev odvoda kondenzata na obstoječo kanalizacijo z izvedbo sifona (oddtok v sanitarijah - umivalnik).</t>
  </si>
  <si>
    <t>Pohlajevanje</t>
  </si>
  <si>
    <t>Fotografiranje sprememb in vnos sprememb v gradbeno knjigo in načrte, kateri so osnova za izdelavo PID</t>
  </si>
  <si>
    <t xml:space="preserve">  17140-00</t>
  </si>
  <si>
    <t>Občina Brežice</t>
  </si>
  <si>
    <t>Cesta prvih borcev 18</t>
  </si>
  <si>
    <t>8250 Brežice</t>
  </si>
  <si>
    <t>Osnovna šola Artiče</t>
  </si>
  <si>
    <t>I. faza: vrtec</t>
  </si>
  <si>
    <t>pogon ventila AMV 435</t>
  </si>
  <si>
    <t>medij: voda</t>
  </si>
  <si>
    <t>2 kpl</t>
  </si>
  <si>
    <t>Krogelni ventil DN40</t>
  </si>
  <si>
    <t>Cu42x1,5</t>
  </si>
  <si>
    <t>Cu35x1,5</t>
  </si>
  <si>
    <t>Cu28x1,5</t>
  </si>
  <si>
    <t>Cu22x1,5</t>
  </si>
  <si>
    <t>Izolacija izdelana na bazi sintetičnega kavčuka, za uporabo v ogrevalni tehniki.</t>
  </si>
  <si>
    <t>temp.območje -50°C do +105°C</t>
  </si>
  <si>
    <t>IN-32</t>
  </si>
  <si>
    <t xml:space="preserve">kot npr.: Armaflex AC </t>
  </si>
  <si>
    <t>Cevi iz bakra, primerne za izvedbo tople vode za razvod do kolektorjev talnega ogrevanja, kompletno s fazonskimi kosi, spojnim materialom, izoliranimi cevnimi objemkami.</t>
  </si>
  <si>
    <t>Odzračevalni lonček z izpustnim ventilom (v=2l)</t>
  </si>
  <si>
    <r>
      <t xml:space="preserve">parozapornostni koeficient </t>
    </r>
    <r>
      <rPr>
        <sz val="12"/>
        <color indexed="8"/>
        <rFont val="Arial Narrow"/>
        <family val="2"/>
        <charset val="238"/>
      </rPr>
      <t xml:space="preserve">μ </t>
    </r>
    <r>
      <rPr>
        <sz val="14.4"/>
        <color indexed="8"/>
        <rFont val="Arial Narrow"/>
        <family val="2"/>
        <charset val="238"/>
      </rPr>
      <t xml:space="preserve">&gt; </t>
    </r>
    <r>
      <rPr>
        <sz val="12"/>
        <color indexed="8"/>
        <rFont val="Arial Narrow"/>
        <family val="2"/>
        <charset val="238"/>
      </rPr>
      <t>7000</t>
    </r>
  </si>
  <si>
    <r>
      <t xml:space="preserve">toplotna prevodnost </t>
    </r>
    <r>
      <rPr>
        <sz val="12"/>
        <color indexed="8"/>
        <rFont val="Arial Narrow"/>
        <family val="2"/>
        <charset val="238"/>
      </rPr>
      <t>λ &lt; 0,035 W(mK) pri srednji temperaturi 0°C</t>
    </r>
  </si>
  <si>
    <t>Cu54x2</t>
  </si>
  <si>
    <t/>
  </si>
  <si>
    <t>30.</t>
  </si>
  <si>
    <t>TEHNIČNI PODATKI:</t>
  </si>
  <si>
    <t>Medij: R410A</t>
  </si>
  <si>
    <t>- zračni filter</t>
  </si>
  <si>
    <t>- termostat za odčitavanje dejanske temperature v prostoru</t>
  </si>
  <si>
    <t>Električni priključek: 230V/1F/50Hz iz zunanje enote</t>
  </si>
  <si>
    <t>SPLOŠNI OPIS:</t>
  </si>
  <si>
    <t>Vsa vgrajena oprema in instalacije na objektu je do prevzema s strani investitorja (pooblaščene osebe) v lasti izvajalca.</t>
  </si>
  <si>
    <t>Izvajalec je dolžan imeti znanja, ki so predpisano zahtevana v 77. členu ZGO-1 in tam opredeljena skozi obvezni delovodski in mojstrski izpit, iz česar izhaja, da je strokovno usposobljena oseba za posamezno vrsto inštalacije in pozna vse potrebne standardne izvedbene detajle.</t>
  </si>
  <si>
    <t xml:space="preserve">Pred pričetkom del mora izvajalec del pripraviti in predati tehnične predloge ponujene strojne opreme v potrditev, ki zajemajo vse iz popisa zahtevane tehnične podatke, tovarniške risbe postavitve in dokazila s potrdili o ustreznosti. </t>
  </si>
  <si>
    <t xml:space="preserve">Pri tem morajo biti podani tehnični podatki in risbe povsem usklajeni z zahtevanim obsegom in se morajo povsem nanašati na natančno ponujeni tip in velikost ter ne samo na vrsto opreme (enostavne fotokopije iz generalnega kataloga proizvajalcev v namen potjevanja opreme niso sprejemljive). </t>
  </si>
  <si>
    <t>Nobeno naročilo ponujene opreme ne more biti sprovedeno, dokler ni s strani investitorja pooblaščen(e)ih oseb(e) izvedena preverba ustreznosti in ta tudi pisno potrjena.</t>
  </si>
  <si>
    <t xml:space="preserve">Dobava in postavitev opreme in sistemov se izvede po priloženi dokumentaciji, načrtih in tekstualnem delu, ki se dopolnijo s podrobnejšimi risbami posameznih izbranih dobaviteljev opreme. </t>
  </si>
  <si>
    <t xml:space="preserve">lzvajalec mora predvidena dela izvesti v zahtevani kvaliteti in lahko vgrajuje samo materiale in opremo, ki ima ustrezne ateste in certifikate (potrdila o skladnosti) ter je potrjena tudi s strani predstavnika investitorja. </t>
  </si>
  <si>
    <t xml:space="preserve">Prav tako se mora držati navodil proizvajalca opreme za postavitev te oprerne in sicer tako, da se po izvedbi zagonov pridobi dogovorjena garancija. </t>
  </si>
  <si>
    <t>Vgrajena oprema in material mora biti do dobave neuporabljena, nova in opremljena z zahtevano dokazno dokumentacijo.</t>
  </si>
  <si>
    <t xml:space="preserve">Izvajalec je dolžan izvesti preizkusni pogon posameznih sistemov po opravljeni izvedbi, tlačnemu preizkusu, dezinfekciji sitemov in in pisnem obvestilu investitorju, da je sistem pripravljen za preizkusni pogon. </t>
  </si>
  <si>
    <t xml:space="preserve">Preizkusni pogon se izvrši v sodelovanju z predstavniki tehničnih služb, poblaščenim serviserjem vgrajenih naprav, izvajalcem električnih napeljav, CNS in investitorjem po načinu, ki ga določa izvajalska pogodba (standard) oziroma jo predstavi investitor. </t>
  </si>
  <si>
    <t xml:space="preserve">Podroben tehnični opis opreme in elementov z jasno navedenimi robnimi pogoji je podan v nadaljevanju. Negativna odstopanja od razpisanih tehničnih zmogljivosti, učinkovitosti in kakovosti strojne opreme, materiala in del niso sprejemljiva, saj se razpisane obravnavajo kot najmanjše potrebne.  </t>
  </si>
  <si>
    <t xml:space="preserve">Popis je veljaven le v kombinaciji z vsemi grafičnimi prilogami, risbami, načrti, tehničnim poročilom, sestavami konstrukcij, geomehanskim oziroma geološkim poročilom in ostalimi sestavinami PGD in PZI projekta. Natančnejši opisi, način in kvaliteta izdelave, barve, velikost elementov, načini pritrjevanja, načini stikovanja z ostalimi elementi objekta, morebitna požarna varnost konstrukcij ali gradbenih elementov in podobno so razvidni iz prej naštetih sestavin PZI projekta. </t>
  </si>
  <si>
    <t>Ponudba mora vsebovati ves pritrdilni, vezni, spojni, tesnilni, nosilni, izolativni material in ustrezne podkostrukcije, dobavo in vgradnjo zaključnih profilov, pločevin in kotnikov, izdelavo vseh potrebnih podkonstrukcij, dodatnega izsekavanja AB in zidanih sten, ponovnega odpiranja montažnih sten in podobna dela potrebna za vgradnjo posameznega elementa objekta, izvedbo vseh drobnih gradbenih, obrtniških in instalacijskih del ter ostalega, če tudi to ni neposredno navedeno v popisu GOI del, a je kljub temu razvidno iz grafičnih prilog in ostalih prej naštetih sestavnih delov  PZI projekta.</t>
  </si>
  <si>
    <t>Nujna je tudi kombinacija popisa s požarnim elaboratom, ki opredeljuje požarno varnost posameznih konstrukcij in gradbenih elementov objekta. Obvezno je upoštevati vse zahteve iz študije požarne varnosti. Ponudba, ki se sklicuje zgolj na tekstualni del popisa ni veljavna oziroma je nepopolna in nepravilna. Z oddajo ponudbe vsak ponudnik izjavlja, da je skrbno preučil vse prej omenjene sestavne dele  PZI projekta in da je v skupno vrednost vključil vsa dodatna, nepredvidena in presežna dela ter material, ki zagotavljajo popolno, zaključeno in celostno izvedbo objekta, ki ga obravnava projekt  kot tudi vsa dela, ki niso neposredno opisana ali našteta v tekstualnem delu popisa, a so kljub temu razvidna iz grafičnih prilog in ostalih prej naštetih sestavnih delov PGD in PZI projekta.</t>
  </si>
  <si>
    <t>Za vse nejasnosti mora ponudnik v razpisnem roku, ki je namenjen postavljanju vprašanj, pisno kontaktirati investitorja. Kontaktiranje ali postavljanje vprašanj neposredno odgovornemu vodji projekta, projektantskim organizacijam, ki so sodelovale pri izdelavi projekta ali posameznim odgovornim projektantom ni dovoljeno.</t>
  </si>
  <si>
    <t>Vsi jekleni elementi (četudi ni v načrtu ali popisu GOI del posebej označeno) morajo biti primerno protikorozijsko zaščiteni (vroče cinkanje in barvanje v RAL po izboru odg. proj. arhitekture ali drugo zahtevano zaščito za jeklene konstrukcije) tako, da je zagotovljen garancijski rok in življenjska doba, ki jo zahteva investitor.</t>
  </si>
  <si>
    <t>Vse vrednosti instalacijskih del v ponudbi, četudi ni to posebej označeno ali navedeno v popisu GOI del, morajo upoštevati vsa dela namenjena prilagajanju trenutnemu stanju na gradbišču. V skupni vrednosti ponudbe mora biti vključeno tudi morebitno dodatno izsekavanje utorov in prebojev v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 V ponudbi morajo biti upoštevana vsa drobna strojna in elektro instalacijska dela in transporti. Skupna ponudbena vrednost mora vključevati vse stroške morebitnega sušenja in gretja objekta konstrukcij, tlakov ali estrihov.</t>
  </si>
  <si>
    <t>Pred oddajo ponudbe je izvajalec dolžen izvesti ogled objekta skupaj z vzdrževalno službo investitorja in točno definirati potrebna vzdrževalna dela na obstoječih instalacijah.</t>
  </si>
  <si>
    <t xml:space="preserve">PONUDBA SE ODDAJA PO PRINCIPU KLJUČ V ROKE. ENOTNA CENA MORA VSEBOVATI: </t>
  </si>
  <si>
    <t>-</t>
  </si>
  <si>
    <t>vsa potrebna pripravljalna dela</t>
  </si>
  <si>
    <t>vse potrebne transporte, notranje in zunanje</t>
  </si>
  <si>
    <t>vse potrebno delo in material</t>
  </si>
  <si>
    <t>vsa potrebna pomožna sredstva za vgrajevanje na objektu kot so lestve, odri in podobno</t>
  </si>
  <si>
    <t>usklajevanje z osnovnim načrtom in posvetovanje s projektantom, nadzornikom, investitorjem, naročnikom</t>
  </si>
  <si>
    <t>terminsko usklajevanje del z ostalimi izvajalci na objektu</t>
  </si>
  <si>
    <t>čiščenje prostorov po končanih delih in odvoz odpadnega meteriala na stalno mestno deponijo. Evidenčne liste dostave opreme na deponijo nujno predati naročniku del.</t>
  </si>
  <si>
    <t>plačilo komunalnega prispevka za stalno mestno deponijo odpadnega materiala</t>
  </si>
  <si>
    <t xml:space="preserve">vsa potrebna higijensko tehnična preventivna zaščita delavcev na gradbišču </t>
  </si>
  <si>
    <t>izdelavo vseh potrebnih detajlov in dopolnilnih del, katera je potrebno izvesti za dokončanje posameznih del, tudi če potrebni detajli niso podrobno navedeni in opisani v popisu del, in so ta dopolnila nujna za pravilno funkcioniranje posameznih sistemov in elementov na obravnavanem objektu.</t>
  </si>
  <si>
    <t>merjenje na objektu</t>
  </si>
  <si>
    <t>skladiščenje materiala na gradbišču</t>
  </si>
  <si>
    <t>preizkušanje kvalitete za vse materiale, ki se vgrajujejo in dokazovanje kvalitete z atesti</t>
  </si>
  <si>
    <t>ves potrebni glavni, pomožni, pritrdilni, nosilni, izolativni, tesnilni in vezni material ter električni kabli in potrebni elektro material za priključitev elementov (klimatov, obtočne črpalke, mešalni ventili, temperaturna tipala, senzorji, ...) na električno in signalno omrežje</t>
  </si>
  <si>
    <t>popravilo eventuelno povzročene škode ostalim izvajalcem na gradbišču</t>
  </si>
  <si>
    <t>vse potrebne zaščitne premaze</t>
  </si>
  <si>
    <t>merjenje na objektu, pred pričetkom izdelave posameznih elementov</t>
  </si>
  <si>
    <t>popravilo nekvalitetno izvedenih del oziroma zamenjava elementov</t>
  </si>
  <si>
    <t>izdelava tehnoloških risb za proizvodnjo s potrebnimi detajli</t>
  </si>
  <si>
    <t xml:space="preserve">izdelava in izrez odprtin za vgradnjo inštalacijskih in drugih elementov </t>
  </si>
  <si>
    <t>izdelava vseh izračunov vezanih na izdelavo elementov, potrebnih za doseganje predpisanih zahtev</t>
  </si>
  <si>
    <t xml:space="preserve">priprava podatkov za izdelavo PID dokumentacije </t>
  </si>
  <si>
    <t xml:space="preserve">izpiranje/izpihovanje cevovodov, tlačni preizkus, meritve, regulacija sistema, zagon, poskusno obratovanje </t>
  </si>
  <si>
    <t xml:space="preserve">tlačni preizkus ogrevalnega sistema po DIN 18380, vključno s potrebnim materialom (čepi), ter izdelavo pisnega poročila o uspešno opravljenem tlačnem preizkusu. Navodila v tehničnem poročilu.  </t>
  </si>
  <si>
    <t>gradbena pomoč in nadzorovanje izdelave izkopa za polaganje novih zunanjih vodovodnih cevi, niveliranje dna jarka, zasipanje v plasteh, polaganje opozorilnega traku (gradbena dela so zajeti v gradbenih delih in niso predmet tega projekta)</t>
  </si>
  <si>
    <t xml:space="preserve">prenos, spuščanje in polaganje vodovodnih cevi, fazonskih kosov in armatur za zunanji vodovod v pripravljen jarek, ter poravnavanje v vertikalni in horizontalni smeri </t>
  </si>
  <si>
    <t>grelni preizkus ogrevalnega sistema za ugotavljanje doseganja projektnih temperatur po posameznih prostorih</t>
  </si>
  <si>
    <t>šolanje vzdrževalcev s strani pooblaščenih serviserjev in dobaviteljev naprav za manjša popravila oz. vzdrževanja vgrajenih armatur, prezraćčevalnih naprav, ogrevalnih naprav, …</t>
  </si>
  <si>
    <t xml:space="preserve">deponija vodovodnih in kanaizacijskih cevi, sanitarnih elementov vključno z zavarovanjem materiala </t>
  </si>
  <si>
    <t xml:space="preserve">praznjenje in polnjenje cevovodov potrebnih za izvedbo del </t>
  </si>
  <si>
    <t xml:space="preserve">Izvedba tlačnega preizkusa in izdaja zapisnika o pregledu inštalacije.
</t>
  </si>
  <si>
    <t>Zod=60/90 m3/h</t>
  </si>
  <si>
    <t>Hz=120 Pa</t>
  </si>
  <si>
    <t>Pel= 31W; 230V</t>
  </si>
  <si>
    <t xml:space="preserve">vezan na luč </t>
  </si>
  <si>
    <t>skupne teže</t>
  </si>
  <si>
    <t>… ø125</t>
  </si>
  <si>
    <t>… ø250</t>
  </si>
  <si>
    <t>s premerom ø250</t>
  </si>
  <si>
    <t>Pocinkani material za obešanje in pritrjevanje z vijačnim materialom, z dobavo in montažo</t>
  </si>
  <si>
    <t>50..</t>
  </si>
  <si>
    <t xml:space="preserve">Krogelna pipa navojna s polnim pretokom z vsem spojnim tesnilnim in pritrdilnim materialom
</t>
  </si>
  <si>
    <t>DN50</t>
  </si>
  <si>
    <t xml:space="preserve">Nepovratni ventil navojni z vsem spojnim tesnilnim in pritrdilnim materialom
</t>
  </si>
  <si>
    <t>DN40</t>
  </si>
  <si>
    <t>DN25</t>
  </si>
  <si>
    <t>DN15</t>
  </si>
  <si>
    <t xml:space="preserve">Varnostni ventil sanit. vode kot npr. MSW DN20/10bar
</t>
  </si>
  <si>
    <t xml:space="preserve">Kroglična pipa PN 16 prirobnična PN10
</t>
  </si>
  <si>
    <t xml:space="preserve">Omarica podometna dim. 30/30-gl. 10cm s pokrovom na zaklepanje iz nerjaveče pločevine za mešalni ventil
</t>
  </si>
  <si>
    <t xml:space="preserve">Cev iz srednjetežkih vroče cinkanih navojnih cevi DIN 2440 s spojnim navojnimi fitingi povite z dekorodalom
</t>
  </si>
  <si>
    <t>R2 1/2"</t>
  </si>
  <si>
    <t>R2"</t>
  </si>
  <si>
    <t>16/2</t>
  </si>
  <si>
    <t>20/2</t>
  </si>
  <si>
    <t>25/2,5</t>
  </si>
  <si>
    <t>32/3</t>
  </si>
  <si>
    <t>40/4</t>
  </si>
  <si>
    <t>50/4,5</t>
  </si>
  <si>
    <t xml:space="preserve">Ogledalo nad enojnim umivalnikom dim. prilagojenim umivalniku s fasetiranimi robovi z vsem pritrdilnim materialom
</t>
  </si>
  <si>
    <t xml:space="preserve">Dodaten pribor za stranišče s podajalnikom toaletnega papirja  in čistilno metlico za WC (konzolna pritrditev na steno, bela, plastična) obešalna kljukica za montažo na steno s pritrdilnim materialom. 
</t>
  </si>
  <si>
    <t xml:space="preserve">Krogelna vrtna pipa z nastavkom za gumi cev DN20, s prehodnim podometnim ventilom DN15, rozetami in tesnilnim materialom (pralni stroj)
</t>
  </si>
  <si>
    <t xml:space="preserve">Vgradni sifon PE, podometni z vsem tesnilnim in pritrdilnim materialom (pralni stroj)
</t>
  </si>
  <si>
    <t xml:space="preserve">Omarica podometna dim. 25/25-gl. 10cm s pokrovom na zaklepanje iz nerjaveče pločevine za čistilni kos
</t>
  </si>
  <si>
    <t xml:space="preserve">Krogelna pipa navojna s polnim pretokom in izpustno pipico z vsem spojnim tesnilnim in pritrdilnim materialom
</t>
  </si>
  <si>
    <t>INTERNA KANALIZACIJA</t>
  </si>
  <si>
    <t xml:space="preserve">Polietilenska vodovodna cev PE80V NP12,5 Ø90 s fitingi, in pritrdilnim materialom
</t>
  </si>
  <si>
    <t xml:space="preserve">Talni sifon s stranskim iztokom pretočni PP 120mm s kromiranim pokrovom 150x150 mm z vsem spojnim materialom
</t>
  </si>
  <si>
    <t xml:space="preserve">PP odtočne cevi tesnjene z gumijastimi tesnili položene v stenah ali v tleh zvočno izolirane, z vsemi fazonskimi kosi ter spojnim in pritrdilnim materialom
</t>
  </si>
  <si>
    <t>Ø40</t>
  </si>
  <si>
    <t>Ø50</t>
  </si>
  <si>
    <t>Ø75</t>
  </si>
  <si>
    <t>Ø110</t>
  </si>
  <si>
    <t xml:space="preserve">Čistilni kos s stranskim pokrovom PP z vsem spojnim materialom s tesnilnim in pritrdilnim materialom vgrajen v vertikalno kanalizacijo 
</t>
  </si>
  <si>
    <t xml:space="preserve">Odzračevalna kapa v barvi kot so strešni žlebovi s spojnim in pritrdilnim materialom
</t>
  </si>
  <si>
    <t xml:space="preserve">Strešna obroba za odduh kanalizacije iz materiala kot so žlebovi s spojnim in pritrdilnim materialom
</t>
  </si>
  <si>
    <t xml:space="preserve">Izdelava raznih jeklenih podkonstrukcij, konzol, obešal in menjalnih nosilcev dimenzij prilagojenih napravam, stropovom  in stenam na terenu
</t>
  </si>
  <si>
    <t xml:space="preserve">Drobni, potrošni, dodajni, varilni, pritrdilni in tesnilni ter nepredvideni material; 5% od vrednosti.
</t>
  </si>
  <si>
    <t xml:space="preserve">Delo, ki vključuje nabavo, pripravljalno-zaključna dela, zarisovanje, demontažna in montažna dela,  izvedbo sistema, izdelava navodil za obratovanje, označevanje cevovodov, zapornih organov in naprav po shemi delovanja, uvajanje uporabnika v delo
</t>
  </si>
  <si>
    <t xml:space="preserve">Transportni in manipulativni stroški
</t>
  </si>
  <si>
    <t xml:space="preserve">Razna nepredvidena montažno demontažna dela po oceni
</t>
  </si>
  <si>
    <t>h</t>
  </si>
  <si>
    <t xml:space="preserve">Preizkus o brezhibnem delovanju notranjih hidrantov, skladno z zahtevami Pravilnika o preskušanju hidrantnih omrežij (Ur.l. RS št.22/95). Preskus lahko opravi in izda potrdilo ter izvaja redni tehnični nadzor fizična ali pravna oseba - izvajalec, ki ima pooblastilo Uprave Republike Slovenije za zaščito in reševanje
</t>
  </si>
  <si>
    <t xml:space="preserve">Izvedba tlačnega preizkusa in izdaja zapisnika o pregledu vodovodne inštalacije in izdaja ustreznih certifikatov
</t>
  </si>
  <si>
    <t xml:space="preserve">Izvedba tesnostnega preizkusa in izdaja zapisnika o pregledu kanalizacijskega omrežja
</t>
  </si>
  <si>
    <t>VODOVODNO OMREŽJE, KANALIZACIJA, DEŽEVNICA</t>
  </si>
  <si>
    <t>OGREVANJE TALNO</t>
  </si>
  <si>
    <t>Cevi - Uponor Sistem hišnega udobja</t>
  </si>
  <si>
    <t>16 x 1,8</t>
  </si>
  <si>
    <t>Razdelilci - Uponor Sistem hišnega udobja</t>
  </si>
  <si>
    <t>Uponor Vario PLUS razdelilec z bal. ven.</t>
  </si>
  <si>
    <t>Razdelilne omarice - Uponor Sistem hišnega udobja</t>
  </si>
  <si>
    <t>Sistem regulacije ploskovnega ogrevanja - Uponor Sistem hišnega udobja</t>
  </si>
  <si>
    <t>Uponor Smatrix Wave pomožni modul M-160 6X</t>
  </si>
  <si>
    <t>Pogoni 24V</t>
  </si>
  <si>
    <t>Uponor Vario PLUS termopogon</t>
  </si>
  <si>
    <t>Dodatki - Uponor Sistem hišnega udobja</t>
  </si>
  <si>
    <t>INTERNI VODOVOD</t>
  </si>
  <si>
    <t xml:space="preserve">Zobčasta spojka ZS 90 s tesnilnim in spojnim materialom
</t>
  </si>
  <si>
    <t xml:space="preserve">LTŽ FF kos DN80 - 500 s tesnilnim in spojnim materialom
</t>
  </si>
  <si>
    <t xml:space="preserve">LTŽ T kos DN80/DN80 s tesnilnim in spojnim materialom
</t>
  </si>
  <si>
    <t xml:space="preserve">LTŽ X DN80 s tesnilnim in spojnim materialom
</t>
  </si>
  <si>
    <t xml:space="preserve">LTŽ X DN65 s tesnilnim in spojnim materialom
</t>
  </si>
  <si>
    <t xml:space="preserve">Lovilnik nečistoč navojni z vsem spojnim tesnilnim in pritrdilnim materialom
</t>
  </si>
  <si>
    <t>DN20</t>
  </si>
  <si>
    <t>DN32</t>
  </si>
  <si>
    <t xml:space="preserve">Polietilenska vodovodna cev PE80V NP12,5 Ø63 s fitingi, in pritrdilnim materialom
</t>
  </si>
  <si>
    <t xml:space="preserve">Pipica DN10 za odvzem vzorcev hladne, tople in cirkulacijske vode DN10
</t>
  </si>
  <si>
    <t>DN65</t>
  </si>
  <si>
    <t xml:space="preserve">Zidni hidrant "EURO" kot npr. HO-Z-K-GC 250/740/840 sestoječ iz: tipska omarica za vgradnjo v zid, gibljiv priključek DN50, priključni ventil DN50, ročnik na zasun DN25, gumijasta tlačna cev DN25 na gibljivem kolutu, dolžine L= 30 m. Hidrant opremljen s certifikatom USM GA z vpisanim letom veljavnosti
</t>
  </si>
  <si>
    <t xml:space="preserve">Ogledalo nad enojnim umivalnikom s protilomno zaščito dim. prilagojenim otroškemu umivalniku s fasetiranimi robovi z vsem pritrdilnim materialom
</t>
  </si>
  <si>
    <t xml:space="preserve">Dodatna oprema sanitarij - milnik z držali, držalo za milo, police, držalo za papirnate brisače in toaletni papir, čistilna metlica, koš za odpadke
</t>
  </si>
  <si>
    <t xml:space="preserve">Montažni element za stenski WC kot npr. Geberit Duofix s PO UP320, H = 112 cm (111.367.00.5) je univerzalni in hitro vstavljivi montažni element za vse izvedbe v suhomontažni vgradnji. Optimalno je ustrezen za vgradnjo pred zidano ali betonsko steno kot predstenska inštalacija, ali v lahko nenosilno – suhomontažno steno. Primeren je za priključitev za stenski WC s pritrditvijo školjke z osno razdaljo 18 ali 23 cm. Podometni splakovalnik UP320 je izoliran proti kondenzu, priključek vode na zadnji strani. Ekstreno odzračevanje neprijetnih vonjav se lahko priključi preko odcepa na splakovalni cevi.
</t>
  </si>
  <si>
    <t xml:space="preserve">Aktivirna tipka za PO splakovalnik kot npr. Sigma01 (115.770.11.5), dvokoličinsko splakovanje, aktiviranje s sprednje strani
</t>
  </si>
  <si>
    <t xml:space="preserve">Enoročna mešalna baterija DN15 z dvema podometnima ventiloma DN15, rozetami, z dolgim gibljivim izpustomin ročno pršno glavo na gibki izvlečljivi cevi na konzoli (pri banjicah za umivanje otrok)
</t>
  </si>
  <si>
    <t xml:space="preserve">Stoječa enoročna mešalna baterija s premičnim dolgim izpustom v kvaliteti po izbiri investitorja, prehodnimi kotnimi ventili DN15, rozetami ter vsem tesnilnim in pritrdilnim materialom (pomivalno korito otrok  v igralnicah)
</t>
  </si>
  <si>
    <t xml:space="preserve">Plastični sifon z odtočnim ventilom ter vsem tesnilnim in pritrdilnim materialom (pomivalno korito otrok v igralnicah)
</t>
  </si>
  <si>
    <t>Ø32</t>
  </si>
  <si>
    <t xml:space="preserve">Odkop in demontaža, pregled, popravila in vzdrževalna dela ter ponovna montaža na novo mesto na napravah, ki ostanejo v funkciji (prestavitev nadzemnega hidranta DN 80 na mestni vodovod pri vodomernem jašku)
</t>
  </si>
  <si>
    <t xml:space="preserve">Demontaža obstoječih napeljav, naprav in opreme, ki niso več v funkciji z odstranitvijo (vodovodni elementi, odstranitev starih cevi, armatur, konzolnega in podpornega materiala, …)
</t>
  </si>
  <si>
    <t xml:space="preserve">Prestavitve, pregled, popravila in vzdrževalna dela na napravah, ki ostanejo v funkciji 
</t>
  </si>
  <si>
    <t xml:space="preserve">Funkcionalni preizkus, pregled, poizkusno obratovanje, nastavitev, uravnovešenje sistema vodovoda
</t>
  </si>
  <si>
    <t>Zunanja enota klimatskega sistema v split izvedbi z inverter kompresorjem, uparjalnikom ter zračno hlajenim kondenzatorjem. Stroj je kompletne izvedbe z vso interno cevno in elektro instalacijo, varnostno ter funkcijsko mikroprocesorsko avtomatiko - vključno z instrumenti za nadzor in kontrolo delovanja. Naprava je namenjena za zunanjo postavitev.</t>
  </si>
  <si>
    <t>Nazivna moč: hlajenje: 3.5 (1.4 ~ 3.9) kW // gretje: 4.0 (1.7 ~ 5.0) kW</t>
  </si>
  <si>
    <t>Energetski razred: SEER: 5.6 - A++ // SCOP: 4.0 - A+    (pri notranjih enotah SEZ)</t>
  </si>
  <si>
    <t>Energetski razred: SEER: 6.5 - A++ // SCOP: 4.3 - A+    (pri notranjih enotah SLZ)</t>
  </si>
  <si>
    <t>Električna priključna moč: hlajenje 0.972 kW // gretje 1.108 kW</t>
  </si>
  <si>
    <t xml:space="preserve">Električni priključek: 230V/1F/50Hz </t>
  </si>
  <si>
    <t>Priporočena varovalka: 10A</t>
  </si>
  <si>
    <t>Nivo hrupa (SPL): hlajenje: 49 dB(A) - gretje: 50 dB(A)</t>
  </si>
  <si>
    <t>Nivo hrupa (PWL): 62 dB(A)</t>
  </si>
  <si>
    <t>Dimenzije (V x Š x G): 550 x 800 x 285 mm</t>
  </si>
  <si>
    <t>Teža: 35 kg</t>
  </si>
  <si>
    <t>Dimenzija priključne instalacije: Cu 6.35/9.52 mm</t>
  </si>
  <si>
    <t>Max. dolžinska / max. višinska razlika: 20 / 12 m</t>
  </si>
  <si>
    <t>Območje delovanja: hlajenje od -10°C do +46°C, gretje od -10° do +24°C</t>
  </si>
  <si>
    <t>Notranja kasetna enota s štiri smernim ,,Wave Airflow,, izpihom za vgradnjo v spuščeni strop prostora z masko v standarni beli barvi. Z opcijskim 3D I-see senzorjem omogoča nadzor temperature v 360° območju okoli naprave za energetsko optimalno in učinkovito distribucijo ogrevanja po prostoru. Naprava je namenjena uporabi z zunanjimi enotami Mitsubishi Electric s hladivom R410A.</t>
  </si>
  <si>
    <t>- motorizirane lamele za usmeritev zraka v 72 možnih načinih izpiha</t>
  </si>
  <si>
    <t>- štiri stopenjski ventilator</t>
  </si>
  <si>
    <t>- povezava z multi-split zunanjo enoto</t>
  </si>
  <si>
    <t>- črpalka za odvod kondenzata do 850 mm višine</t>
  </si>
  <si>
    <t>- možna nastavitve regulacije izpiha glede na dejansko višino montaže enote</t>
  </si>
  <si>
    <t>- popolna elektronska regulacija s pomočjo izbranega Mitsubishi Electric upravljalnika</t>
  </si>
  <si>
    <t>Nazivna moč: hlajenje: 3,6 (1,6 ~ 4,5) kW // gretje: 4,1 (1,6 ~ 5,8) kW</t>
  </si>
  <si>
    <t>Pretok zraka: 11 - 13 - 15 - 16 m3/min</t>
  </si>
  <si>
    <t>Nivo hrupa (SPL): 26 - 28 - 29 - 31 dB(A)</t>
  </si>
  <si>
    <t>Nivo hrupa (PWL): 51 dB(A)</t>
  </si>
  <si>
    <t>Dimenzije notranje enote (V x Š x G): 258 x 840 x 840 mm</t>
  </si>
  <si>
    <t>Dimenzije dekorativne maske (V x Š x G): 40 x 950 x 950 mm</t>
  </si>
  <si>
    <t>Teža notranje enote: 19 kg</t>
  </si>
  <si>
    <t>Teža dekorativne maske: 5 kg</t>
  </si>
  <si>
    <t>- stenski žični upravljalnik</t>
  </si>
  <si>
    <t>- lokalni priklop</t>
  </si>
  <si>
    <t>- popolna elektronska regulacija</t>
  </si>
  <si>
    <t>- tedenski časovnik - do 8 nastavitev na dan</t>
  </si>
  <si>
    <t>- lokalni termostat</t>
  </si>
  <si>
    <t>- možnost zaklepanja funkcij</t>
  </si>
  <si>
    <t>- možnost nastavitve temperaturnega območja</t>
  </si>
  <si>
    <t>- diagostični program za trenutni prikaz delovanja sistema</t>
  </si>
  <si>
    <t>Dimenzije: 130 x 120 x 19 mm</t>
  </si>
  <si>
    <t xml:space="preserve">Bakrene cevi, predizolirane izolacijo dimenzijo specificirno s strani proizvajalca bakrene cevi s fazonskimi kosi, z materialom za lotanje, s tesnilnim in obešalnim materialom, z dodatkom za razrez, po VDI 2035, DIN 18380                                                                      </t>
  </si>
  <si>
    <t>Cu 6,35</t>
  </si>
  <si>
    <t>Cu 9,52</t>
  </si>
  <si>
    <t>Montaža zunanje enote</t>
  </si>
  <si>
    <t>- dobava in montaža nosilnih konstrukcij</t>
  </si>
  <si>
    <t>- dvig in postavitev enote na nosilno knostrukcijo</t>
  </si>
  <si>
    <t>- priklop cevnih instalacij</t>
  </si>
  <si>
    <t>- priklop elektro/signalnih instalacij</t>
  </si>
  <si>
    <t>Montaža notranje stropne enote</t>
  </si>
  <si>
    <t>- montaža notranje enote na navojne palice</t>
  </si>
  <si>
    <t>- priklop notranjih elektro/signalnih instalacij</t>
  </si>
  <si>
    <t>- nastavitev delovanja</t>
  </si>
  <si>
    <t>Polnjenje sistema</t>
  </si>
  <si>
    <t>- vakuumiranje sistema</t>
  </si>
  <si>
    <t>- polnjenje sistema z medijem</t>
  </si>
  <si>
    <t>HLAJENJE ELEKTRO PROSTOR</t>
  </si>
  <si>
    <t xml:space="preserve">Ventilatorski konvektor v stenski izvedbi, za 2-cevni sistem, kompletno z vgrajenim magnetnim ventilom. Naprava izdelana v skladu z vsemi predpisanimi evropskimi standardi in direktivami ter označena s CE znakom. Lastnosti so potrjene z Eurovent certifikatom. </t>
  </si>
  <si>
    <t>- 2-cevni sistem z registrom za hlajenje in gretje</t>
  </si>
  <si>
    <t>Daljinski upravljalnik TLW2</t>
  </si>
  <si>
    <t>krogelni ventil DN15</t>
  </si>
  <si>
    <t>regulacijski ventil MSV-BD 15 NN; Kvs=3</t>
  </si>
  <si>
    <t>TALNO OGREVANJE - dovodne cevi</t>
  </si>
  <si>
    <t>Kompaktna klimatska naprava za dovod in odvod zraka v ohišju za  montažo na steno, vertikalna postavitev, priključki z vrha, servis mogoč iz sprednje strani. Naprava ima lastni nadzorni panel.</t>
  </si>
  <si>
    <t>priključna moč ventilatorjev: Pe= 340 W; 230V</t>
  </si>
  <si>
    <t>priključna moč grelnika - vgrajen: Pe= 1.670 W; 230V</t>
  </si>
  <si>
    <t>rotacijski rekuperator</t>
  </si>
  <si>
    <t>Izkoristek izmenjevalca 90% (v skladu z EN 308))</t>
  </si>
  <si>
    <t>Krmilnik naprave: CD3 vgrajen</t>
  </si>
  <si>
    <t>Varovalka 13 A</t>
  </si>
  <si>
    <t>dim.: 920 x 582 x 863(H)mm; M= 81kg</t>
  </si>
  <si>
    <t>V= 860 m³/h</t>
  </si>
  <si>
    <t>H= 120 Pa</t>
  </si>
  <si>
    <t>priključna moč ventilatorjev: Pe= 336 W; 230V</t>
  </si>
  <si>
    <t>priključna moč grelnika - vgrajen: Pe= 1.700 W; 230V</t>
  </si>
  <si>
    <t>ploščni rekuperator</t>
  </si>
  <si>
    <t>Varovalka 10 A</t>
  </si>
  <si>
    <t>dim.: 1170 x 860 x 1214(H)mm; M= 150 kg</t>
  </si>
  <si>
    <t xml:space="preserve">SYSTEMAIR SAVE VTC700 model - desna/leva izvedba </t>
  </si>
  <si>
    <t xml:space="preserve">SYSTEMAIR SAVE VTR500 R model - desna/leva izvedba </t>
  </si>
  <si>
    <t>V= 550 m³/h</t>
  </si>
  <si>
    <t>… ø200</t>
  </si>
  <si>
    <t>… ø160</t>
  </si>
  <si>
    <t>s premerom ø200</t>
  </si>
  <si>
    <t xml:space="preserve">Elementi za odvod/dovod zraka za vgradnjo v spiro kanal, komplet z regulacijsko loputo, priključkom, tesnilnim in pritrdilnim materialom, z dobavo in montažo
       </t>
  </si>
  <si>
    <t>TFF 200</t>
  </si>
  <si>
    <t>TFF 160</t>
  </si>
  <si>
    <t>TFF 125</t>
  </si>
  <si>
    <t>CVVX 250</t>
  </si>
  <si>
    <t>CVVX 200</t>
  </si>
  <si>
    <t>Izenačevalna rešetka za vgradnjo v vrata sanitarij</t>
  </si>
  <si>
    <t>RVK 125E2-L sileo</t>
  </si>
  <si>
    <t>V= 200 m3/h; H= 140Pa</t>
  </si>
  <si>
    <t>Pe= 59W; 230V</t>
  </si>
  <si>
    <t>vlagomer HR1</t>
  </si>
  <si>
    <t>časovno stikalo MicroREX D21Plus</t>
  </si>
  <si>
    <t>PL - 13R - K90/S/E6, L= 300 mm  R = 125 mm</t>
  </si>
  <si>
    <t>Požarne lopute okrogle z motornim pogonom za vgradnjo v spiro kanal.</t>
  </si>
  <si>
    <t>Ogrevanje talno</t>
  </si>
  <si>
    <t>7 kos</t>
  </si>
  <si>
    <t>VEJA - OGREVANJE</t>
  </si>
  <si>
    <t>pretok: 7.200 l/h</t>
  </si>
  <si>
    <t>višina: 11 m</t>
  </si>
  <si>
    <t>Pe= 25 - 550 W; 2300V</t>
  </si>
  <si>
    <t>T.= -10 / +110°C</t>
  </si>
  <si>
    <t>Lovilec nesnage priključki  DN40</t>
  </si>
  <si>
    <t>8 kos</t>
  </si>
  <si>
    <t>Nepovratna loputa DN40</t>
  </si>
  <si>
    <t>VRG3 DN32 (Kvs= 16)</t>
  </si>
  <si>
    <t>upor ventila: 20 kPa</t>
  </si>
  <si>
    <t>VEJA - HLAJENJE</t>
  </si>
  <si>
    <t>Elektronsko vodena črpalka, opremljena z vsem tesnilnim, montažnim in pritrdilnim materialom</t>
  </si>
  <si>
    <t>pretok: 5.440 l/h</t>
  </si>
  <si>
    <t>Jeklene šivne cevi za izvedbo instalacij, kompletno s fazonskimi kosi, cevnimi objemkami, varilnim in spojnim materialom.</t>
  </si>
  <si>
    <t>medij: etilenglikol 34%</t>
  </si>
  <si>
    <t>vrsta materiala: INOX</t>
  </si>
  <si>
    <t>obratovalni tlak: 4 bar</t>
  </si>
  <si>
    <t>Cevi iz bakra, primerne za izvedbo tople/hladne vode za razvod, kompletno s fazonskimi kosi, spojnim materialom, izoliranimi cevnimi objemkami.</t>
  </si>
  <si>
    <t>PL - 13R - K90/S/E6, L= 300 mm  R = 250 mm</t>
  </si>
  <si>
    <t>zajeto v točkah</t>
  </si>
  <si>
    <t>Dušilnik zvoka za vgradnjo v okrogli kanal</t>
  </si>
  <si>
    <t>PMZ 250 L= 1.000 mm</t>
  </si>
  <si>
    <t>PMZ 200 L= 1.000 mm</t>
  </si>
  <si>
    <t>napetost pogona 230 V</t>
  </si>
  <si>
    <t>Podometna razdelilna omarica</t>
  </si>
  <si>
    <t>Uponor Smatrix stenski okvir T-X A-1XX</t>
  </si>
  <si>
    <t>Uponor Smatrix Wave priključni modul X-163 6X</t>
  </si>
  <si>
    <t>Smatrix Wave</t>
  </si>
  <si>
    <t>Uponor Smatrix Wave javni termostat T-163</t>
  </si>
  <si>
    <t>- mere kasete 1172x360x220 mm</t>
  </si>
  <si>
    <t>- teža naprave: 19 kg</t>
  </si>
  <si>
    <t>grelna moč: Qh= 4.750 W; Ta=20°C; Tvst=50°C</t>
  </si>
  <si>
    <t>hladilna moč: Qh= 3.800 W; Ta=27°C; 19 W.B.; 7/12°C</t>
  </si>
  <si>
    <t>18</t>
  </si>
  <si>
    <t>22</t>
  </si>
  <si>
    <t>28</t>
  </si>
  <si>
    <t>Kompaktna klimatska naprava za dovod in odvod zraka v ohišju za  montažo na strop,  servis mogoč iz spodnje strani. Naprava ima lastni nadzorni panel.</t>
  </si>
  <si>
    <t>H= 200 Pa</t>
  </si>
  <si>
    <t>V= 700 m³/h</t>
  </si>
  <si>
    <t>priključna moč ventilatorjev: Pe= 430 W; 230V</t>
  </si>
  <si>
    <t>priključna moč grelnika - vgrajen: Pe= 2.500 W; 230V</t>
  </si>
  <si>
    <t>Krmilnik naprave: vgrajen</t>
  </si>
  <si>
    <t>dim.: 1500 x 850 x 360(H)mm; M= 40 kg</t>
  </si>
  <si>
    <t xml:space="preserve">VENUS 2VV  HRV 70EC </t>
  </si>
  <si>
    <t>Cu54</t>
  </si>
  <si>
    <t xml:space="preserve">Uponor Vario PLUS razdelilec z bal. ven. </t>
  </si>
  <si>
    <t>5 odcepov</t>
  </si>
  <si>
    <t>7 odcepov</t>
  </si>
  <si>
    <t>8 odcepov</t>
  </si>
  <si>
    <t>9 odcepov</t>
  </si>
  <si>
    <t>AMZ 112/230V DN32</t>
  </si>
  <si>
    <r>
      <rPr>
        <b/>
        <sz val="10"/>
        <color theme="1"/>
        <rFont val="Arial"/>
        <family val="2"/>
        <charset val="238"/>
      </rPr>
      <t>Zajeto v skupni rekapitulaciji</t>
    </r>
    <r>
      <rPr>
        <sz val="11"/>
        <color theme="1"/>
        <rFont val="Calibri"/>
        <family val="2"/>
        <charset val="238"/>
        <scheme val="minor"/>
      </rPr>
      <t xml:space="preserve">
Razna nepredvidena dela, ki se pojavijo pri  izvedbi - obračun po opravljenem delu, s potrditvijo s strani nadzora. </t>
    </r>
  </si>
  <si>
    <t>Pločevinasti kanali okrogle spiro izvedbe izdelani iz pocinkane pločevine, vključno s fazonskimi kosi in spojkami, tesnilnim materialom, z dobavo in montažo</t>
  </si>
  <si>
    <t xml:space="preserve">Toplotna izolacija - cevaki iz sintetičnega kaučuka z zaprto celično strukturo, visoke odpornosti proti difuziji vodne pare, požarne odpornosti B1, samougasljiva,  0,035 W/mK deb. 19 mm </t>
  </si>
  <si>
    <t xml:space="preserve">Toplotna izolacija - cevaki iz sintetičnega kaučuka z zaprto celično strukturo, visoke odpornosti proti difuziji vodne pare, požarne odpornosti B1, samougasljiva,  0,035 W/mK deb. 25 mm </t>
  </si>
  <si>
    <t>Ponujena oprema ali material</t>
  </si>
  <si>
    <t>KONVEKTOR kot npr. AERMEC ali enakovredno tip  FCW412 V2</t>
  </si>
  <si>
    <t>ustreza kot npr ali enakovredno: Mitsubishi tip SUZ-KA35VA6</t>
  </si>
  <si>
    <t>ustreza kot npr. Mitsubishi ali enakovredno tip PLA-RP35EA</t>
  </si>
  <si>
    <t>Stenski žični upravljalnik kot npr. Mitsubishi ali enakovredno tip PAR-33MAA</t>
  </si>
  <si>
    <t>kot npr. opisana ali enakovredna oprema</t>
  </si>
  <si>
    <t>Fleksibilni izolirani kanal z dušenjem zvoka kot npr.ali enakovredno SONODEC tip 25, komplet s spojnim materialom, dobavo in montažo</t>
  </si>
  <si>
    <t>Izolacija dovodnih kanalov v objektu s ploščno izolacijo kot npr. ARMAFLEX ali enakovredno debeline 19 mm, pri gorenju ne sme sproščati toksičnih plinov in mora biti samougasljiva, z dobavo in montažo, zajeto s popravilom obstoječe instalacije zaradi poškodb</t>
  </si>
  <si>
    <t>Fasadni element za priključitev male klimatske naprave</t>
  </si>
  <si>
    <t>Ventilator kot npr. Systemair ali enakovredno tip BF 150S, ali enakovredno
Vz= 100 m3/h; Δp= 30 Pa
v standardni izvedbi, z vsem montažnim materialom, z možnostjo zakasnitve izklopa</t>
  </si>
  <si>
    <t>Tesnenje požarnih prebojev s požarno peno EI 90 (ATEST)</t>
  </si>
  <si>
    <t>obtočna črpalka kot npr. Wilo ali enakovredno tip Stratos 40/1-12</t>
  </si>
  <si>
    <t>Elektromotorna tropotna krogelna pipa kot npr Firšt ali enakovredno tip EMV DN40</t>
  </si>
  <si>
    <t>Tropotni regulacijski ventil kot npr. Danfoss ali enakovredno z pogonom za ogrevanje do -10/110°C, kompletno s spojnim in montažnim materialom</t>
  </si>
  <si>
    <t>Pe= 25 - 550 W; 230V</t>
  </si>
  <si>
    <t>Elektromotorna tropotna krogelna pipa kot npr. Firšt ali enakovredno tip EMV DN40</t>
  </si>
  <si>
    <t>Tesnenje požarnih prebojev instalacij (EI90)</t>
  </si>
  <si>
    <t xml:space="preserve">Vodomerni števec za hladno vodo navojni za vodo kot npr. Enerkon Kamnik ali enakovredno tip WP-MFD 50 DN50 model 222, Qn=15m3/h (Qmax 50m3/h) z omogočenim radijskim odčitavanjem združljivim s programsko opremo upravljavca javnega vodovoda, s holandcema, z nepovratnim vložkom s konzolo ter spojnim tesnilnim in pritrdilnim materialom
</t>
  </si>
  <si>
    <t xml:space="preserve">Naprava za rabo deževnice kot npr. WILO ali enakovredno tip AF 150-2 MC 605. Preklopno kompaktno črpališče: dve tihi, samosesalni, večstopenjski, horizontalni visokotlačni centrifugalni črpalki s sodobnim hidravličnim sesalnim traktom. Krogelna pipa na sesalni in tlačni strani za vsako črpalkko z zbirnim ocevjem na tlačni strani. Rezervoar (150 l) z dodatnim napajanjem s svežo vodo v odvisnosti od potrebe, če cisterna ni napolnjena. Pretočna membranska tlačna posoda (8l) po DIN 4807 za prihranek energije pri minimalnih puščanjih na strani zgradbe. Vsi deli, ki so v stiku z medijem, so odporni proti koroziji. Elektronsko krmilje RainControl Professional z enakomernim krmiljenjem sistema s ciklično izmenjavo črpalk ter integriranim testnim delovanjem pri mirujočih črpalkah. Avtomatski preklop zaradi motnje in doklop pri koničnem obratovanju zagotavljajo največjo možno pripravljenost naprave. 
</t>
  </si>
  <si>
    <t xml:space="preserve">Zamenjava vode v rezervoarju v odvisnosti od obratovanja črpalke, zaščita magnetnega ventila pred poapnenjem, integrirana elektronska zaščita motorja in zaščita pred suhim tekom za črpalke, prikaz polnosti, priključek za opozorilo na zastoj, vklj. z uporabniku prijaznim menijsko vodenim upravljanjem in prikazom preko LC zaslona, črpalna količina 9,73m3/h, tlačna višina 35,1m, ses. višine 2,18m, zaščita IP x4, vgrajen rezervoar 150l preko katerega se vrši preklop na pitno vodo, moč 1,1kW 230V. Vključno z plovnim stikalom in pritrdilnim in konzolnim materialom.
</t>
  </si>
  <si>
    <t xml:space="preserve">Raztezna posoda pretočna za sanitarno vodo kot npr. Aquapresso ali enakovredno tip AD 80.10; 80 l -10bar D3/4"; montaža s spodnjim priklopom, kot dodatna posoda k črpališču deževnice
</t>
  </si>
  <si>
    <t xml:space="preserve">Cirkulacijska črpalka kot npr. Wilo ali enakovredno tip Stratos PICO-Z 20/1-4 s tesnilnim in pritrdilnim materialom.
</t>
  </si>
  <si>
    <t xml:space="preserve">Raztezna posoda pretočna za sanitarno vodo kot npr. Aquapresso ali enakovredno tip AD 35.10; 35 l -10bar D3/4"; montaža s spodnjim priklopom.
</t>
  </si>
  <si>
    <t xml:space="preserve">Termometer v medeninasti stročnici do 120ºC z navojnim kotnim priključkom.
</t>
  </si>
  <si>
    <t xml:space="preserve">Požarni ventil kot npr. DOROT ali enakovredno tip S300PR DN65. Ohišje nodularna litina + epoksi premaz, zaporna loputa/disk inox AISI316, membrana NDR, tipala vstopnega in izstopnega tlaka, normalno zaprta pozicija, manometri, tovarniška prednastavitev 3,5 bar, proti-kavitacijska zasnova
</t>
  </si>
  <si>
    <t xml:space="preserve">Nevtralizator kot npr. POLAR ali enakovredno tip PMS20Pi20C DN32, 1500 mikron inox filter mrežica, magnetni filter, galvanski nevtralizator vodnega kamna in korozije, permanentni magnet, žrtvena anoda, max temperatura 180°C, delovni/testni tlak 25/40 bar, kapaciteta 1,4 - 5,6 m3/h
</t>
  </si>
  <si>
    <t xml:space="preserve">Avtomatski filter kot npr. COSMO ali enakovredno tip automatic DN32, 50 mikron inox AISI 316 filter mrežica, tlačna avtomatika, časovna avtomatika, mehanizem izpiranja: povratni vodni curek, max temperatura 60°C, tlak 16 bar, 
</t>
  </si>
  <si>
    <t xml:space="preserve">Nevtralizator kot npr. POLAR ali enakovredno tip PMS18Pi18LF  DN20, galvanski nevtralizator vodnega kamna in korozije, magnetni filter rje, kapaciteta 4,5 m3/h, max temperatura 120°C, delovni/testni tlak 25/40 bar, dodan vortex sistem za povečan učinek
</t>
  </si>
  <si>
    <t xml:space="preserve">Separator kot npr. POLAR ali enakovredno tip PCS/SPIRO  DN20, ohišje bron RG5, magnetni filter, izpustna pipa, max temperatura 180°C, delovni/testni tlak 25/40 bar
</t>
  </si>
  <si>
    <t>Mešalni termostatski ventil kot npr. CALEFFI ali enakovredno koda 523170 za znižanje temperature tople sanitarne vode na 35°C, območje nastavitve 35 ÷ 65 °C, DN32 z blokado ob termo dezinfekciji na 70°C s tesnilnim in pritrdilnim materialom; (Kvs= 7,6 m3/h)</t>
  </si>
  <si>
    <t>Prehodna krogelna pipa s pogonom 230V kot npr. Danfoss ali enakovredno, kompletno s spojnim in tesnilnim materialom. Telo pipe iz medenine, ponikljana, PN16, temperaturno območje 0-110°C, priključek notranji navoj, pogon ON/OFF.</t>
  </si>
  <si>
    <t xml:space="preserve">Linijski regulacijski ventil poševnosedežni z merilnimi ventili kot npr. Stromax-MW ali enakovredno s pritrdilnim ter tesnilnim materialom.
</t>
  </si>
  <si>
    <t xml:space="preserve">Večplastna cev kot npr. Unipipe ali enakovredno tip MLCP, z rozetami, spojnim materialom, držali, konzolami in pritrdilnim ter tesnilnim materialom
</t>
  </si>
  <si>
    <t xml:space="preserve">Umivalnik po izbiri investitorja kot npr. Geberit Kolo Nova Pro ali enakovredno dim. 45x35, (M32146000), opremljen z zaporo odtoka, odtočno garnituro s sifonom in gumi tesnilno manšeto, stoječo enoročno mešalno baterijo DN15, kotnimi prehodnimi ventili DN15, veznimi cevkami Cu10x1 ter vsem tesnilnim in pritrdilnim materialom (montiran na normalno višino)
</t>
  </si>
  <si>
    <t xml:space="preserve">Umivalnik po izbiri investitorja kot npr. Geberit ali enakovredno Kolo Nova Pro, 60x46, (M31161000), opremljen z zaporo odtoka, odtočno garnituro s sifonom in gumi tesnilno manšeto, stoječo enoročno mešalno baterijo DN15, kotnimi prehodnimi ventili DN15, veznimi cevkami Cu10x1 ter vsem tesnilnim in pritrdilnim materialom (montiran na normalno višino)
</t>
  </si>
  <si>
    <t xml:space="preserve">Pomivalno korito po izbiri investitorja, kot npr. Geberit ali enakovredno Kolo Nova Pro, dim. 65x48 (M31166000) opremljen z zaporo odtoka, odtočno garnituro s sifonom in gumi tesnilno manšeto, 2x stoječo enoročno mešalno baterijo DN15 z dolgim gibljivim izpustom, kotnimi prehodnimi ventili DN15, veznimi cevkami Cu10x1 ter vsem tesnilnim in pritrdilnim materialom (montiran na normalno višino v pralnici in kuhinji)
</t>
  </si>
  <si>
    <t xml:space="preserve">Umivalnik po izbiri investitorja, kot npr. Geberit ali enakovredno Kolo Nova Pro, dim. 65x48 (M31166000) opremljen z zaporo odtoka, odtočno garnituro s sifonom in gumi tesnilno manšeto, 2x stoječo enoročno mešalno baterijo DN15, kotnimi prehodnimi ventili DN15, veznimi cevkami Cu10x1 ter vsem tesnilnim in pritrdilnim materialom (montiran na otroško višino pred zunanjimi sanitarijami)
</t>
  </si>
  <si>
    <t xml:space="preserve">Umivalnik po izbiri investitorja kot npr. Geberit ali enakovredno Kolo Nova Pro, dim. 40x33, ovalni (K92140000) odtočno garnituro s sifonom in gumi tesnilno manšeto, stoječa mešalna senzorska armatura za umivalnik z baterijskim napajanjem 6V in pripadajočo opremo (senzor, podometni sklop, el. mag. ventil) DN15, kotnimi prehodnimi ventili DN15, veznimi cevkami Cu10x1 ter vsem tesnilnim in pritrdilnim materialom (montiran na otroško višino v otroških sanitarijah)
</t>
  </si>
  <si>
    <t xml:space="preserve">Keramični stenski trokadero s Keratect glazuro, z rešetko iz nerjavečega jekla kot npr. Geberit ali enakovredno Keramag Espital (201680600) v kvaliteti po izbiri investitorja, s stenskim iztokom, stenska enoročna mešalna baterija z dolgim izpustom DN15 z ročico in pršno glavo na gibljivi cevi, veznimi cevkami Cu10x1, z rozeto, gumi tesnilno manšeto
</t>
  </si>
  <si>
    <t xml:space="preserve">WC konzolna školjka kot npr. Geberit Keramag ali enakovredno tip Kind (201700) s pokrovom bele barve, s tečaji iz nerjavnega jekla (573334000), školjka otroške velikosti v kvaliteti po izbiri investitorja, sanitarna keramika, bele barve
</t>
  </si>
  <si>
    <t xml:space="preserve">WC konzolna školjka brez roba kot npr. Geberit Kolo ali enakovredno tip Nova Pro (M33120000) s pokrovom s tečaji iz nerjavnega jekla (M30111000), v kvaliteti po izbiri investitorja
</t>
  </si>
  <si>
    <t xml:space="preserve">Keramični pisoar kot npr. Geberit Kolo ali enakovredno tip Nova Pro (M36000000), samodejnim elektronskim IR krmiljenjem splakovanja Geberit tip 01, bele barve (116.031.11.5), montiran na višino 35 cm. 
</t>
  </si>
  <si>
    <t xml:space="preserve">Montažni element za pisoar kot npr. Geberit ali enakovredno tip Duofix (111.620.00.1)
Univerzalni montažni element za pisoar je primeren za univerzalno masivno vzidavo ali suhomontažno vgradnjo, s priborom za montažo, s po višini brezstopenjsko nastavljivima nogama (0–20 cm) s podnožjema za vgradnjo v profil UW50 ali UW75. Dimenzije [v/š]: 1120–1300×500 mm. Z montažnim okvirjem površinsko zaščitenim s praškanjem in opleskanim z modro barvo Geberit, s priključkom za vodo 1/2” ZN, kotnim ventilom, fleksibilno dotočno cevjo Ø 32 mm, priključno garnituro sestavljeno iz PE odtočnega kolena Ø 63/50 mm, sifonom ter po višini nastavljivimi konzolami z vgradnim ohišjem za montažo Geberit elektronike ali ročnega pnevmatskega stikala.
</t>
  </si>
  <si>
    <t xml:space="preserve">Pitnik fontana kot npr. AQUA FS20 ali enakovredno iz nerjavnega jekla dim. 473X448-480 mm
</t>
  </si>
  <si>
    <t xml:space="preserve">Omarica podometna dim. 25/25-gl. 10 cm s pokrovom na zaklepanje iz nerjaveče pločevine za vgradnjo izpustnih ventilov
</t>
  </si>
  <si>
    <t xml:space="preserve">Dobava potopne črpalke kot npr. SULZER ali enakovredno tip Piranha S21/2D, s prigrajenim maceratorjem (noži), z integriranim TCS in DI sistemom, skupaj s podstavkom v KIT-u z zaklepom, tesnilom in zgornjim držalom vodilne cevi R5/4”
</t>
  </si>
  <si>
    <t xml:space="preserve">Dobava poliesterske posode D=1200 mm in dolžine 2000 mm skupaj notranjo opremo črpališča s tlačno strojno instalacijo v črpališču za dve črpalki kot npr.SULZER ali enakovredno tip Piranha S21/2D, dobava in montaža nepovratnih in zapornih ventilov, z vodili R5/4”, verigami za revizijski izvlek črpalk, vse v nerjaveči izvedbi ASI304.
V ceni ni zajeta: krovna plošča z LTŽ pokrovom 800x800, gradbena in zemeljska dela
</t>
  </si>
  <si>
    <t xml:space="preserve">Elektrostikalna kontrolna omara, tipska, za notranjo vgradnjo v kovinski prašnobarvani izvedbi, za krmiljenje dveh črpalk kot npr. SULZER tip Piranha S21/2D, enodelna, z TDM zaščitnima stikaloma (220V, 50Hz), z motorskima zaščitama, z mehkima zagonoma, s kontrolnikom faze, z lokalnim krmilnikom za avtomatsko delovanje črpališča, (opcija je GSM z javljalnik napake), s ključavnico, protikondenzacijskim sistemom, s termostatom, z glavnim stikalom in odklopniki. Omarica se dobavi z enopolnimi shemami ter navodili za delovanje v slovenskem jeziku.
V ceni elektro dela niso zajeti: električni dovodni kabel do omarice, sam električni priklop črpališča na elektrodistribucijsko omrežje, izdelava PID dokumentacije
</t>
  </si>
  <si>
    <t xml:space="preserve">CEV PVC-UK 110 SN 4 enoslojna odtočna cev tesnjena z gumijastimi tesnili položena v stenah ali v tleh zvočno izolirana, z vsemi fazonskimi kosi ter spojnim in pritrdilnim materialom.
</t>
  </si>
  <si>
    <t xml:space="preserve">Potopna črpalka za umazano vodo za dvig politih vod iz vodomernega jaška kot npr. Wilo ali enakovredno tip  Drain TSW 32/8-A, , črpalna količina 5m3/h, tlačna višina 5m, 0,3kW, namestitev v poglobitev jaška,  tlačni priključek Rp1 1/4", v zaščiti IP68, z vklopilnim nivojskim stikalom
</t>
  </si>
  <si>
    <t>Priprava dokumentacije za potrebe izdelave PID vključno z vsemi vrisanimi shemami, spremembami, seznama z opisom sprememb ter predaja projektantskemu podjetju (komplet za načrt strojnih inštalacij).</t>
  </si>
  <si>
    <t xml:space="preserve">Cevni ventilator tip RVK, s plastičnim ohišjem. Montaža v vodomerni jašek, vklop preko senzorja vlage in/ali časovni urnik. </t>
  </si>
  <si>
    <t>kot npr. Systemair ali enakovredno</t>
  </si>
  <si>
    <t>tip AR - 4P, BxH 525x125 mm</t>
  </si>
  <si>
    <t xml:space="preserve">Prečrpovalne naprave za umazano vodo za dvig odpadnih vod iz kletne pralnice kot npr. Wilo ali enakovredno tip - HiSewlift 3/35, po EN 12050-3, namestitev na tla, s plastičnim ohišjem PP-GF30, s sekači pretok 3,00m³/h, črpalna višina 4,00 m, 0,4kW,  s stranskimi priključki DN40, tlačni priključek DN32/28/22, v zaščiti IP44.
</t>
  </si>
  <si>
    <t>kot npr. Lindab ali enakovredna oprema</t>
  </si>
  <si>
    <t xml:space="preserve">kot npr.: Armaflex AC ali enakovredno </t>
  </si>
  <si>
    <t>Uponor Sistem hišnega udobja</t>
  </si>
  <si>
    <t>Uponor pipe</t>
  </si>
  <si>
    <t xml:space="preserve">Sistemske plošče </t>
  </si>
  <si>
    <t xml:space="preserve">Sistemska plošča </t>
  </si>
  <si>
    <t>H= 33mm</t>
  </si>
  <si>
    <t>Uponor cevno držalo 16</t>
  </si>
  <si>
    <t>Uponor dodatek za estrih VD 450</t>
  </si>
  <si>
    <t>Uponor montažni set (bel)</t>
  </si>
  <si>
    <t>Uponor obložna folija 150x8</t>
  </si>
  <si>
    <t>Uponor označevalni set</t>
  </si>
  <si>
    <t>Uponor PE folija 0.2 mm</t>
  </si>
  <si>
    <t>Uponor razmejitveni profil 100x10</t>
  </si>
  <si>
    <t>kosov</t>
  </si>
  <si>
    <t>Kpl.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</si>
</sst>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 #,##0.00\ &quot;€&quot;_-;\-* #,##0.00\ &quot;€&quot;_-;_-* &quot;-&quot;??\ &quot;€&quot;_-;_-@_-"/>
    <numFmt numFmtId="164" formatCode="_-* #,##0.00\ _€_-;\-* #,##0.00\ _€_-;_-* &quot;-&quot;??\ _€_-;_-@_-"/>
    <numFmt numFmtId="165" formatCode="_-* #,##0.00\ _S_I_T_-;\-* #,##0.00\ _S_I_T_-;_-* &quot;-&quot;??\ _S_I_T_-;_-@_-"/>
    <numFmt numFmtId="166" formatCode="_-* #,##0.00\ &quot;SIT&quot;_-;\-* #,##0.00\ &quot;SIT&quot;_-;_-* &quot;-&quot;??\ &quot;SIT&quot;_-;_-@_-"/>
    <numFmt numFmtId="167" formatCode="\$#,##0\ ;\(\$#,##0\)"/>
    <numFmt numFmtId="168" formatCode="m\o\n\th\ d\,\ yyyy"/>
    <numFmt numFmtId="169" formatCode="_(* #,##0_);_(* \(#,##0\);_(* &quot;-&quot;_);_(@_)"/>
    <numFmt numFmtId="170" formatCode="_(* #,##0.00_);_(* \(#,##0.00\);_(* &quot;-&quot;??_);_(@_)"/>
    <numFmt numFmtId="171" formatCode="#,#00"/>
    <numFmt numFmtId="172" formatCode="#,"/>
    <numFmt numFmtId="173" formatCode="&quot;L.&quot;\ #,##0;[Red]\-&quot;L.&quot;\ #,##0"/>
    <numFmt numFmtId="174" formatCode="_(&quot;$&quot;* #,##0_);_(&quot;$&quot;* \(#,##0\);_(&quot;$&quot;* &quot;-&quot;_);_(@_)"/>
    <numFmt numFmtId="175" formatCode="_(&quot;$&quot;* #,##0.00_);_(&quot;$&quot;* \(#,##0.00\);_(&quot;$&quot;* &quot;-&quot;??_);_(@_)"/>
    <numFmt numFmtId="176" formatCode="_-* #,##0.00\ _D_i_n_-;\-* #,##0.00\ _D_i_n_-;_-* &quot;-&quot;??\ _D_i_n_-;_-@_-"/>
    <numFmt numFmtId="177" formatCode="&quot;On&quot;;&quot;On&quot;;&quot;Off&quot;"/>
    <numFmt numFmtId="178" formatCode="_-&quot;€&quot;\ * #,##0.00_-;\-&quot;€&quot;\ * #,##0.00_-;_-&quot;€&quot;\ * &quot;-&quot;??_-;_-@_-"/>
    <numFmt numFmtId="179" formatCode="_-&quot;€ &quot;* #,##0.00_-;&quot;-€ &quot;* #,##0.00_-;_-&quot;€ &quot;* \-??_-;_-@_-"/>
  </numFmts>
  <fonts count="132">
    <font>
      <sz val="11"/>
      <color theme="1"/>
      <name val="Calibri"/>
      <family val="2"/>
      <charset val="238"/>
      <scheme val="minor"/>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indexed="8"/>
      <name val="Calibri"/>
      <family val="2"/>
      <charset val="238"/>
    </font>
    <font>
      <sz val="12"/>
      <color indexed="8"/>
      <name val="Calibri"/>
      <family val="2"/>
      <charset val="238"/>
    </font>
    <font>
      <sz val="9"/>
      <color indexed="8"/>
      <name val="Calibri"/>
      <family val="2"/>
      <charset val="238"/>
    </font>
    <font>
      <sz val="10"/>
      <name val="Arial"/>
      <family val="2"/>
      <charset val="238"/>
    </font>
    <font>
      <sz val="20"/>
      <color indexed="8"/>
      <name val="Calibri"/>
      <family val="2"/>
      <charset val="238"/>
    </font>
    <font>
      <sz val="14"/>
      <color indexed="8"/>
      <name val="Calibri"/>
      <family val="2"/>
      <charset val="238"/>
    </font>
    <font>
      <sz val="12"/>
      <color theme="1"/>
      <name val="Calibri"/>
      <family val="2"/>
      <charset val="238"/>
      <scheme val="minor"/>
    </font>
    <font>
      <sz val="12"/>
      <color indexed="8"/>
      <name val="Arial Narrow"/>
      <family val="2"/>
      <charset val="238"/>
    </font>
    <font>
      <b/>
      <sz val="12"/>
      <color indexed="8"/>
      <name val="Arial Narrow"/>
      <family val="2"/>
      <charset val="238"/>
    </font>
    <font>
      <sz val="10"/>
      <color indexed="8"/>
      <name val="Arial Narrow"/>
      <family val="2"/>
      <charset val="238"/>
    </font>
    <font>
      <b/>
      <sz val="12"/>
      <name val="Arial Narrow"/>
      <family val="2"/>
      <charset val="238"/>
    </font>
    <font>
      <sz val="11"/>
      <name val="Arial Narrow"/>
      <family val="2"/>
      <charset val="238"/>
    </font>
    <font>
      <sz val="10"/>
      <name val="Arial Narrow"/>
      <family val="2"/>
      <charset val="238"/>
    </font>
    <font>
      <sz val="12"/>
      <color theme="1"/>
      <name val="Arial Narrow"/>
      <family val="2"/>
      <charset val="238"/>
    </font>
    <font>
      <sz val="12"/>
      <name val="Arial Narrow"/>
      <family val="2"/>
      <charset val="238"/>
    </font>
    <font>
      <b/>
      <sz val="12"/>
      <color theme="1"/>
      <name val="Arial Narrow"/>
      <family val="2"/>
      <charset val="238"/>
    </font>
    <font>
      <b/>
      <sz val="14"/>
      <color indexed="8"/>
      <name val="Arial Narrow"/>
      <family val="2"/>
      <charset val="238"/>
    </font>
    <font>
      <sz val="20"/>
      <color indexed="8"/>
      <name val="Arial Narrow"/>
      <family val="2"/>
      <charset val="238"/>
    </font>
    <font>
      <b/>
      <sz val="16"/>
      <color theme="1"/>
      <name val="Arial Narrow"/>
      <family val="2"/>
      <charset val="238"/>
    </font>
    <font>
      <sz val="14"/>
      <color indexed="8"/>
      <name val="Arial Narrow"/>
      <family val="2"/>
      <charset val="238"/>
    </font>
    <font>
      <b/>
      <i/>
      <sz val="12"/>
      <name val="Arial Narrow"/>
      <family val="2"/>
      <charset val="238"/>
    </font>
    <font>
      <sz val="11"/>
      <color theme="1"/>
      <name val="Calibri"/>
      <family val="2"/>
      <charset val="238"/>
      <scheme val="minor"/>
    </font>
    <font>
      <sz val="9"/>
      <color indexed="8"/>
      <name val="Arial Narrow"/>
      <family val="2"/>
      <charset val="238"/>
    </font>
    <font>
      <sz val="10"/>
      <name val="Arial CE"/>
      <charset val="238"/>
    </font>
    <font>
      <b/>
      <i/>
      <sz val="10"/>
      <name val="Arial Narrow"/>
      <family val="2"/>
      <charset val="238"/>
    </font>
    <font>
      <sz val="9"/>
      <color theme="1"/>
      <name val="Arial Narrow"/>
      <family val="2"/>
      <charset val="238"/>
    </font>
    <font>
      <sz val="10"/>
      <color indexed="64"/>
      <name val="Arial"/>
      <family val="2"/>
      <charset val="238"/>
    </font>
    <font>
      <sz val="11"/>
      <color indexed="8"/>
      <name val="Calibri"/>
      <family val="2"/>
      <charset val="238"/>
    </font>
    <font>
      <sz val="9"/>
      <name val="Courier New CE"/>
      <charset val="238"/>
    </font>
    <font>
      <b/>
      <sz val="18"/>
      <color theme="3"/>
      <name val="Cambria"/>
      <family val="2"/>
      <charset val="238"/>
      <scheme val="major"/>
    </font>
    <font>
      <sz val="11"/>
      <name val="Arial"/>
      <family val="2"/>
      <charset val="238"/>
    </font>
    <font>
      <sz val="11"/>
      <color theme="0"/>
      <name val="Calibri"/>
      <family val="2"/>
      <charset val="238"/>
      <scheme val="minor"/>
    </font>
    <font>
      <sz val="11"/>
      <color rgb="FF9C0006"/>
      <name val="Calibri"/>
      <family val="2"/>
      <charset val="238"/>
      <scheme val="minor"/>
    </font>
    <font>
      <b/>
      <sz val="11"/>
      <color rgb="FFFA7D00"/>
      <name val="Calibri"/>
      <family val="2"/>
      <charset val="238"/>
      <scheme val="minor"/>
    </font>
    <font>
      <b/>
      <sz val="11"/>
      <color theme="0"/>
      <name val="Calibri"/>
      <family val="2"/>
      <charset val="238"/>
      <scheme val="minor"/>
    </font>
    <font>
      <i/>
      <sz val="11"/>
      <color rgb="FF7F7F7F"/>
      <name val="Calibri"/>
      <family val="2"/>
      <charset val="238"/>
      <scheme val="minor"/>
    </font>
    <font>
      <sz val="11"/>
      <color rgb="FF006100"/>
      <name val="Calibri"/>
      <family val="2"/>
      <charset val="238"/>
      <scheme val="min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3F3F76"/>
      <name val="Calibri"/>
      <family val="2"/>
      <charset val="238"/>
      <scheme val="minor"/>
    </font>
    <font>
      <sz val="11"/>
      <color rgb="FFFA7D00"/>
      <name val="Calibri"/>
      <family val="2"/>
      <charset val="238"/>
      <scheme val="minor"/>
    </font>
    <font>
      <sz val="11"/>
      <color rgb="FF9C6500"/>
      <name val="Calibri"/>
      <family val="2"/>
      <charset val="238"/>
      <scheme val="minor"/>
    </font>
    <font>
      <b/>
      <sz val="11"/>
      <color rgb="FF3F3F3F"/>
      <name val="Calibri"/>
      <family val="2"/>
      <charset val="238"/>
      <scheme val="minor"/>
    </font>
    <font>
      <b/>
      <sz val="11"/>
      <color theme="1"/>
      <name val="Calibri"/>
      <family val="2"/>
      <charset val="238"/>
      <scheme val="minor"/>
    </font>
    <font>
      <sz val="11"/>
      <color rgb="FFFF0000"/>
      <name val="Calibri"/>
      <family val="2"/>
      <charset val="238"/>
      <scheme val="minor"/>
    </font>
    <font>
      <u/>
      <sz val="10"/>
      <color indexed="12"/>
      <name val="Arial CE"/>
      <charset val="238"/>
    </font>
    <font>
      <sz val="11"/>
      <color indexed="9"/>
      <name val="Calibri"/>
      <family val="2"/>
      <charset val="238"/>
    </font>
    <font>
      <sz val="11"/>
      <color indexed="17"/>
      <name val="Calibri"/>
      <family val="2"/>
      <charset val="238"/>
    </font>
    <font>
      <b/>
      <sz val="11"/>
      <color indexed="63"/>
      <name val="Calibri"/>
      <family val="2"/>
      <charset val="238"/>
    </font>
    <font>
      <b/>
      <sz val="18"/>
      <color indexed="56"/>
      <name val="Cambria"/>
      <family val="2"/>
      <charset val="238"/>
    </font>
    <font>
      <b/>
      <sz val="11"/>
      <color indexed="56"/>
      <name val="Calibri"/>
      <family val="2"/>
      <charset val="238"/>
    </font>
    <font>
      <sz val="11"/>
      <color indexed="60"/>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1"/>
      <color indexed="62"/>
      <name val="Calibri"/>
      <family val="2"/>
      <charset val="238"/>
    </font>
    <font>
      <sz val="10"/>
      <color indexed="8"/>
      <name val="Arial"/>
      <family val="2"/>
      <charset val="238"/>
    </font>
    <font>
      <sz val="12"/>
      <name val="Times New Roman"/>
      <family val="1"/>
    </font>
    <font>
      <sz val="10"/>
      <color indexed="8"/>
      <name val="Arial CE"/>
      <family val="2"/>
      <charset val="238"/>
    </font>
    <font>
      <sz val="1"/>
      <color indexed="8"/>
      <name val="Courier"/>
      <family val="1"/>
      <charset val="238"/>
    </font>
    <font>
      <b/>
      <sz val="18"/>
      <color indexed="24"/>
      <name val="Helvetica"/>
      <charset val="238"/>
    </font>
    <font>
      <b/>
      <sz val="12"/>
      <color indexed="24"/>
      <name val="Helvetica"/>
      <charset val="238"/>
    </font>
    <font>
      <b/>
      <sz val="1"/>
      <color indexed="8"/>
      <name val="Courier"/>
      <family val="1"/>
      <charset val="238"/>
    </font>
    <font>
      <u/>
      <sz val="8.8000000000000007"/>
      <color indexed="12"/>
      <name val="Arial CE"/>
      <charset val="238"/>
    </font>
    <font>
      <sz val="11"/>
      <name val="Arial Narrow CE"/>
      <charset val="238"/>
    </font>
    <font>
      <sz val="8"/>
      <name val="MS Sans Serif"/>
      <family val="2"/>
      <charset val="238"/>
    </font>
    <font>
      <sz val="10"/>
      <name val="Helv"/>
      <charset val="204"/>
    </font>
    <font>
      <sz val="10"/>
      <color indexed="8"/>
      <name val="MS Sans Serif"/>
      <family val="2"/>
      <charset val="238"/>
    </font>
    <font>
      <sz val="10"/>
      <name val="MS Sans Serif"/>
      <family val="2"/>
      <charset val="238"/>
    </font>
    <font>
      <sz val="10"/>
      <color indexed="64"/>
      <name val="Arial"/>
      <family val="2"/>
      <charset val="238"/>
    </font>
    <font>
      <sz val="5"/>
      <name val="Courier New CE"/>
      <family val="3"/>
      <charset val="238"/>
    </font>
    <font>
      <b/>
      <sz val="10"/>
      <name val="Courier New CE"/>
      <family val="3"/>
      <charset val="238"/>
    </font>
    <font>
      <sz val="9"/>
      <name val="Courier New"/>
      <family val="3"/>
      <charset val="238"/>
    </font>
    <font>
      <sz val="10"/>
      <name val="Arial CE"/>
      <family val="2"/>
      <charset val="238"/>
    </font>
    <font>
      <u/>
      <sz val="10"/>
      <color indexed="12"/>
      <name val="Trebuchet MS"/>
      <family val="2"/>
    </font>
    <font>
      <sz val="10"/>
      <color indexed="64"/>
      <name val="Arial"/>
      <family val="2"/>
      <charset val="238"/>
    </font>
    <font>
      <sz val="10"/>
      <name val="Arial"/>
      <family val="2"/>
      <charset val="238"/>
    </font>
    <font>
      <sz val="12"/>
      <color rgb="FF000000"/>
      <name val="Arial Narrow"/>
      <family val="2"/>
      <charset val="238"/>
    </font>
    <font>
      <u/>
      <sz val="12"/>
      <name val="Arial Narrow"/>
      <family val="2"/>
      <charset val="238"/>
    </font>
    <font>
      <sz val="14.4"/>
      <color indexed="8"/>
      <name val="Arial Narrow"/>
      <family val="2"/>
      <charset val="238"/>
    </font>
    <font>
      <sz val="12"/>
      <color rgb="FF74869B"/>
      <name val="Arial"/>
      <family val="2"/>
      <charset val="238"/>
    </font>
    <font>
      <i/>
      <sz val="11"/>
      <name val="Arial Narrow"/>
      <family val="2"/>
      <charset val="238"/>
    </font>
    <font>
      <sz val="11"/>
      <color indexed="8"/>
      <name val="Arial Narrow"/>
      <family val="2"/>
      <charset val="238"/>
    </font>
    <font>
      <sz val="11"/>
      <name val="Times New Roman"/>
      <family val="1"/>
      <charset val="1"/>
    </font>
    <font>
      <sz val="10"/>
      <color rgb="FF000080"/>
      <name val="Arial"/>
      <family val="2"/>
      <charset val="238"/>
    </font>
    <font>
      <sz val="10"/>
      <color indexed="64"/>
      <name val="Arial"/>
      <family val="2"/>
      <charset val="238"/>
    </font>
    <font>
      <sz val="10"/>
      <name val="Courier"/>
      <family val="1"/>
      <charset val="238"/>
    </font>
    <font>
      <sz val="10"/>
      <name val="Arial"/>
      <family val="2"/>
    </font>
    <font>
      <sz val="11"/>
      <color indexed="8"/>
      <name val="Calibri"/>
      <family val="2"/>
    </font>
    <font>
      <sz val="11"/>
      <color indexed="9"/>
      <name val="Calibri"/>
      <family val="2"/>
    </font>
    <font>
      <b/>
      <sz val="11"/>
      <color indexed="52"/>
      <name val="Calibri"/>
      <family val="2"/>
    </font>
    <font>
      <sz val="11"/>
      <color indexed="52"/>
      <name val="Calibri"/>
      <family val="2"/>
    </font>
    <font>
      <b/>
      <sz val="11"/>
      <color indexed="9"/>
      <name val="Calibri"/>
      <family val="2"/>
    </font>
    <font>
      <sz val="11"/>
      <color indexed="60"/>
      <name val="Calibri"/>
      <family val="2"/>
    </font>
    <font>
      <sz val="11"/>
      <color indexed="10"/>
      <name val="Calibri"/>
      <family val="2"/>
    </font>
    <font>
      <i/>
      <sz val="11"/>
      <color indexed="23"/>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b/>
      <sz val="11"/>
      <color indexed="8"/>
      <name val="Calibri"/>
      <family val="2"/>
    </font>
    <font>
      <sz val="11"/>
      <color indexed="20"/>
      <name val="Calibri"/>
      <family val="2"/>
    </font>
    <font>
      <sz val="11"/>
      <color indexed="17"/>
      <name val="Calibri"/>
      <family val="2"/>
    </font>
    <font>
      <b/>
      <sz val="10"/>
      <color theme="1"/>
      <name val="Arial"/>
      <family val="2"/>
      <charset val="238"/>
    </font>
    <font>
      <sz val="10"/>
      <color theme="1"/>
      <name val="Arial Narrow"/>
      <family val="2"/>
      <charset val="238"/>
    </font>
    <font>
      <sz val="10"/>
      <color theme="1"/>
      <name val="Calibri"/>
      <family val="2"/>
      <charset val="238"/>
      <scheme val="minor"/>
    </font>
    <font>
      <sz val="12"/>
      <color rgb="FFFF0000"/>
      <name val="Arial Narrow"/>
      <family val="2"/>
      <charset val="238"/>
    </font>
    <font>
      <b/>
      <sz val="12"/>
      <color rgb="FFFF0000"/>
      <name val="Arial Narrow"/>
      <family val="2"/>
      <charset val="238"/>
    </font>
    <font>
      <sz val="12"/>
      <color rgb="FFFF0000"/>
      <name val="Calibri"/>
      <family val="2"/>
      <charset val="238"/>
    </font>
    <font>
      <sz val="11"/>
      <color rgb="FFFF0000"/>
      <name val="Arial Narrow"/>
      <family val="2"/>
      <charset val="238"/>
    </font>
    <font>
      <sz val="10"/>
      <color rgb="FFFF0000"/>
      <name val="Arial Narrow"/>
      <family val="2"/>
      <charset val="238"/>
    </font>
  </fonts>
  <fills count="7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43"/>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theme="4" tint="0.79998168889431442"/>
        <bgColor indexed="64"/>
      </patternFill>
    </fill>
    <fill>
      <patternFill patternType="solid">
        <fgColor theme="6" tint="0.39994506668294322"/>
        <bgColor indexed="64"/>
      </patternFill>
    </fill>
    <fill>
      <patternFill patternType="solid">
        <fgColor indexed="9"/>
        <bgColor indexed="26"/>
      </patternFill>
    </fill>
    <fill>
      <patternFill patternType="solid">
        <fgColor indexed="31"/>
        <bgColor indexed="41"/>
      </patternFill>
    </fill>
    <fill>
      <patternFill patternType="solid">
        <fgColor indexed="27"/>
        <bgColor indexed="42"/>
      </patternFill>
    </fill>
    <fill>
      <patternFill patternType="solid">
        <fgColor indexed="22"/>
        <bgColor indexed="44"/>
      </patternFill>
    </fill>
    <fill>
      <patternFill patternType="solid">
        <fgColor indexed="47"/>
        <bgColor indexed="31"/>
      </patternFill>
    </fill>
    <fill>
      <patternFill patternType="solid">
        <fgColor indexed="49"/>
        <bgColor indexed="40"/>
      </patternFill>
    </fill>
    <fill>
      <patternFill patternType="solid">
        <fgColor indexed="43"/>
        <bgColor indexed="26"/>
      </patternFill>
    </fill>
    <fill>
      <patternFill patternType="solid">
        <fgColor indexed="55"/>
        <bgColor indexed="23"/>
      </patternFill>
    </fill>
    <fill>
      <patternFill patternType="solid">
        <fgColor indexed="10"/>
        <bgColor indexed="60"/>
      </patternFill>
    </fill>
    <fill>
      <patternFill patternType="solid">
        <fgColor indexed="57"/>
        <bgColor indexed="21"/>
      </patternFill>
    </fill>
    <fill>
      <patternFill patternType="solid">
        <fgColor indexed="54"/>
        <bgColor indexed="23"/>
      </patternFill>
    </fill>
    <fill>
      <patternFill patternType="solid">
        <fgColor indexed="53"/>
        <bgColor indexed="52"/>
      </patternFill>
    </fill>
    <fill>
      <patternFill patternType="solid">
        <fgColor indexed="26"/>
        <bgColor indexed="9"/>
      </patternFill>
    </fill>
    <fill>
      <patternFill patternType="solid">
        <fgColor indexed="45"/>
        <bgColor indexed="29"/>
      </patternFill>
    </fill>
    <fill>
      <patternFill patternType="solid">
        <fgColor indexed="42"/>
        <bgColor indexed="27"/>
      </patternFill>
    </fill>
    <fill>
      <patternFill patternType="solid">
        <fgColor theme="0" tint="-0.14999847407452621"/>
        <bgColor indexed="64"/>
      </patternFill>
    </fill>
  </fills>
  <borders count="23">
    <border>
      <left/>
      <right/>
      <top/>
      <bottom/>
      <diagonal/>
    </border>
    <border>
      <left/>
      <right/>
      <top/>
      <bottom style="thin">
        <color indexed="64"/>
      </bottom>
      <diagonal/>
    </border>
    <border>
      <left/>
      <right/>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style="thin">
        <color indexed="64"/>
      </top>
      <bottom style="double">
        <color indexed="64"/>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49"/>
      </top>
      <bottom style="double">
        <color indexed="49"/>
      </bottom>
      <diagonal/>
    </border>
  </borders>
  <cellStyleXfs count="381">
    <xf numFmtId="0" fontId="0" fillId="0" borderId="0"/>
    <xf numFmtId="0" fontId="20" fillId="0" borderId="0" applyBorder="0"/>
    <xf numFmtId="0" fontId="38" fillId="0" borderId="0"/>
    <xf numFmtId="0" fontId="40" fillId="0" borderId="0"/>
    <xf numFmtId="0" fontId="43" fillId="0" borderId="0"/>
    <xf numFmtId="0" fontId="44" fillId="0" borderId="0"/>
    <xf numFmtId="165" fontId="40" fillId="0" borderId="0" applyFont="0" applyFill="0" applyBorder="0" applyAlignment="0" applyProtection="0"/>
    <xf numFmtId="0" fontId="46" fillId="0" borderId="0" applyNumberFormat="0" applyFill="0" applyBorder="0" applyAlignment="0" applyProtection="0"/>
    <xf numFmtId="0" fontId="38" fillId="0" borderId="0"/>
    <xf numFmtId="0" fontId="20" fillId="0" borderId="0"/>
    <xf numFmtId="0" fontId="38" fillId="0" borderId="0"/>
    <xf numFmtId="0" fontId="14" fillId="0" borderId="0"/>
    <xf numFmtId="0" fontId="47" fillId="0" borderId="0"/>
    <xf numFmtId="166" fontId="20" fillId="0" borderId="0" applyFill="0" applyBorder="0" applyAlignment="0" applyProtection="0"/>
    <xf numFmtId="166" fontId="20" fillId="0" borderId="0" applyFill="0" applyBorder="0" applyAlignment="0" applyProtection="0"/>
    <xf numFmtId="0" fontId="40" fillId="0" borderId="0"/>
    <xf numFmtId="0" fontId="20" fillId="0" borderId="0"/>
    <xf numFmtId="166" fontId="20" fillId="0" borderId="0" applyFont="0" applyFill="0" applyBorder="0" applyAlignment="0" applyProtection="0"/>
    <xf numFmtId="0" fontId="14" fillId="0" borderId="0"/>
    <xf numFmtId="166" fontId="20" fillId="0" borderId="0" applyFont="0" applyFill="0" applyBorder="0" applyAlignment="0" applyProtection="0"/>
    <xf numFmtId="0" fontId="20" fillId="0" borderId="0"/>
    <xf numFmtId="0" fontId="38" fillId="10" borderId="0" applyNumberFormat="0" applyBorder="0" applyAlignment="0" applyProtection="0"/>
    <xf numFmtId="0" fontId="38" fillId="14" borderId="0" applyNumberFormat="0" applyBorder="0" applyAlignment="0" applyProtection="0"/>
    <xf numFmtId="0" fontId="38" fillId="18" borderId="0" applyNumberFormat="0" applyBorder="0" applyAlignment="0" applyProtection="0"/>
    <xf numFmtId="0" fontId="38" fillId="22" borderId="0" applyNumberFormat="0" applyBorder="0" applyAlignment="0" applyProtection="0"/>
    <xf numFmtId="0" fontId="38" fillId="26" borderId="0" applyNumberFormat="0" applyBorder="0" applyAlignment="0" applyProtection="0"/>
    <xf numFmtId="0" fontId="38" fillId="30"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19" borderId="0" applyNumberFormat="0" applyBorder="0" applyAlignment="0" applyProtection="0"/>
    <xf numFmtId="0" fontId="38" fillId="23" borderId="0" applyNumberFormat="0" applyBorder="0" applyAlignment="0" applyProtection="0"/>
    <xf numFmtId="0" fontId="38" fillId="27" borderId="0" applyNumberFormat="0" applyBorder="0" applyAlignment="0" applyProtection="0"/>
    <xf numFmtId="0" fontId="38" fillId="31" borderId="0" applyNumberFormat="0" applyBorder="0" applyAlignment="0" applyProtection="0"/>
    <xf numFmtId="0" fontId="48" fillId="12" borderId="0" applyNumberFormat="0" applyBorder="0" applyAlignment="0" applyProtection="0"/>
    <xf numFmtId="0" fontId="48" fillId="16" borderId="0" applyNumberFormat="0" applyBorder="0" applyAlignment="0" applyProtection="0"/>
    <xf numFmtId="0" fontId="48" fillId="20" borderId="0" applyNumberFormat="0" applyBorder="0" applyAlignment="0" applyProtection="0"/>
    <xf numFmtId="0" fontId="48" fillId="24" borderId="0" applyNumberFormat="0" applyBorder="0" applyAlignment="0" applyProtection="0"/>
    <xf numFmtId="0" fontId="48" fillId="28" borderId="0" applyNumberFormat="0" applyBorder="0" applyAlignment="0" applyProtection="0"/>
    <xf numFmtId="0" fontId="48" fillId="32" borderId="0" applyNumberFormat="0" applyBorder="0" applyAlignment="0" applyProtection="0"/>
    <xf numFmtId="0" fontId="53" fillId="2" borderId="0" applyNumberFormat="0" applyBorder="0" applyAlignment="0" applyProtection="0"/>
    <xf numFmtId="0" fontId="63" fillId="0" borderId="0" applyNumberFormat="0" applyFill="0" applyBorder="0" applyAlignment="0" applyProtection="0">
      <alignment vertical="top"/>
      <protection locked="0"/>
    </xf>
    <xf numFmtId="0" fontId="60" fillId="6" borderId="7" applyNumberFormat="0" applyAlignment="0" applyProtection="0"/>
    <xf numFmtId="0" fontId="54" fillId="0" borderId="3" applyNumberFormat="0" applyFill="0" applyAlignment="0" applyProtection="0"/>
    <xf numFmtId="0" fontId="55" fillId="0" borderId="4" applyNumberFormat="0" applyFill="0" applyAlignment="0" applyProtection="0"/>
    <xf numFmtId="0" fontId="56" fillId="0" borderId="5" applyNumberFormat="0" applyFill="0" applyAlignment="0" applyProtection="0"/>
    <xf numFmtId="0" fontId="56" fillId="0" borderId="0" applyNumberFormat="0" applyFill="0" applyBorder="0" applyAlignment="0" applyProtection="0"/>
    <xf numFmtId="0" fontId="59" fillId="4" borderId="0" applyNumberFormat="0" applyBorder="0" applyAlignment="0" applyProtection="0"/>
    <xf numFmtId="0" fontId="38" fillId="8" borderId="10" applyNumberFormat="0" applyFont="0" applyAlignment="0" applyProtection="0"/>
    <xf numFmtId="0" fontId="62" fillId="0" borderId="0" applyNumberFormat="0" applyFill="0" applyBorder="0" applyAlignment="0" applyProtection="0"/>
    <xf numFmtId="0" fontId="52" fillId="0" borderId="0" applyNumberFormat="0" applyFill="0" applyBorder="0" applyAlignment="0" applyProtection="0"/>
    <xf numFmtId="0" fontId="48" fillId="9" borderId="0" applyNumberFormat="0" applyBorder="0" applyAlignment="0" applyProtection="0"/>
    <xf numFmtId="0" fontId="48" fillId="13" borderId="0" applyNumberFormat="0" applyBorder="0" applyAlignment="0" applyProtection="0"/>
    <xf numFmtId="0" fontId="48" fillId="17" borderId="0" applyNumberFormat="0" applyBorder="0" applyAlignment="0" applyProtection="0"/>
    <xf numFmtId="0" fontId="48" fillId="21" borderId="0" applyNumberFormat="0" applyBorder="0" applyAlignment="0" applyProtection="0"/>
    <xf numFmtId="0" fontId="48" fillId="25" borderId="0" applyNumberFormat="0" applyBorder="0" applyAlignment="0" applyProtection="0"/>
    <xf numFmtId="0" fontId="48" fillId="29" borderId="0" applyNumberFormat="0" applyBorder="0" applyAlignment="0" applyProtection="0"/>
    <xf numFmtId="0" fontId="58" fillId="0" borderId="8" applyNumberFormat="0" applyFill="0" applyAlignment="0" applyProtection="0"/>
    <xf numFmtId="0" fontId="51" fillId="7" borderId="9" applyNumberFormat="0" applyAlignment="0" applyProtection="0"/>
    <xf numFmtId="0" fontId="50" fillId="6" borderId="6" applyNumberFormat="0" applyAlignment="0" applyProtection="0"/>
    <xf numFmtId="0" fontId="49" fillId="3" borderId="0" applyNumberFormat="0" applyBorder="0" applyAlignment="0" applyProtection="0"/>
    <xf numFmtId="0" fontId="57" fillId="5" borderId="6" applyNumberFormat="0" applyAlignment="0" applyProtection="0"/>
    <xf numFmtId="0" fontId="61" fillId="0" borderId="11" applyNumberFormat="0" applyFill="0" applyAlignment="0" applyProtection="0"/>
    <xf numFmtId="0" fontId="43" fillId="0" borderId="0"/>
    <xf numFmtId="0" fontId="43" fillId="0" borderId="0"/>
    <xf numFmtId="0" fontId="40" fillId="0" borderId="0"/>
    <xf numFmtId="0" fontId="14" fillId="0" borderId="0"/>
    <xf numFmtId="0" fontId="20" fillId="0" borderId="0"/>
    <xf numFmtId="0" fontId="43" fillId="0" borderId="0"/>
    <xf numFmtId="0" fontId="14" fillId="0" borderId="0"/>
    <xf numFmtId="0" fontId="47" fillId="0" borderId="0"/>
    <xf numFmtId="0" fontId="43" fillId="0" borderId="0"/>
    <xf numFmtId="0" fontId="14" fillId="0" borderId="0"/>
    <xf numFmtId="0" fontId="20" fillId="0" borderId="0"/>
    <xf numFmtId="0" fontId="78" fillId="0" borderId="0"/>
    <xf numFmtId="0" fontId="44" fillId="33" borderId="0" applyNumberFormat="0" applyBorder="0" applyAlignment="0" applyProtection="0"/>
    <xf numFmtId="0" fontId="44" fillId="34" borderId="0" applyNumberFormat="0" applyBorder="0" applyAlignment="0" applyProtection="0"/>
    <xf numFmtId="0" fontId="44" fillId="35" borderId="0" applyNumberFormat="0" applyBorder="0" applyAlignment="0" applyProtection="0"/>
    <xf numFmtId="0" fontId="44" fillId="36" borderId="0" applyNumberFormat="0" applyBorder="0" applyAlignment="0" applyProtection="0"/>
    <xf numFmtId="0" fontId="44" fillId="37" borderId="0" applyNumberFormat="0" applyBorder="0" applyAlignment="0" applyProtection="0"/>
    <xf numFmtId="0" fontId="44" fillId="38" borderId="0" applyNumberFormat="0" applyBorder="0" applyAlignment="0" applyProtection="0"/>
    <xf numFmtId="0" fontId="44" fillId="39" borderId="0" applyNumberFormat="0" applyBorder="0" applyAlignment="0" applyProtection="0"/>
    <xf numFmtId="0" fontId="44" fillId="40" borderId="0" applyNumberFormat="0" applyBorder="0" applyAlignment="0" applyProtection="0"/>
    <xf numFmtId="0" fontId="44" fillId="41" borderId="0" applyNumberFormat="0" applyBorder="0" applyAlignment="0" applyProtection="0"/>
    <xf numFmtId="0" fontId="44" fillId="36" borderId="0" applyNumberFormat="0" applyBorder="0" applyAlignment="0" applyProtection="0"/>
    <xf numFmtId="0" fontId="44" fillId="39" borderId="0" applyNumberFormat="0" applyBorder="0" applyAlignment="0" applyProtection="0"/>
    <xf numFmtId="0" fontId="44" fillId="42" borderId="0" applyNumberFormat="0" applyBorder="0" applyAlignment="0" applyProtection="0"/>
    <xf numFmtId="0" fontId="64" fillId="43" borderId="0" applyNumberFormat="0" applyBorder="0" applyAlignment="0" applyProtection="0"/>
    <xf numFmtId="0" fontId="64" fillId="40" borderId="0" applyNumberFormat="0" applyBorder="0" applyAlignment="0" applyProtection="0"/>
    <xf numFmtId="0" fontId="64" fillId="41" borderId="0" applyNumberFormat="0" applyBorder="0" applyAlignment="0" applyProtection="0"/>
    <xf numFmtId="0" fontId="64" fillId="44" borderId="0" applyNumberFormat="0" applyBorder="0" applyAlignment="0" applyProtection="0"/>
    <xf numFmtId="0" fontId="64" fillId="45" borderId="0" applyNumberFormat="0" applyBorder="0" applyAlignment="0" applyProtection="0"/>
    <xf numFmtId="0" fontId="64" fillId="46" borderId="0" applyNumberFormat="0" applyBorder="0" applyAlignment="0" applyProtection="0"/>
    <xf numFmtId="0" fontId="64" fillId="50" borderId="0" applyNumberFormat="0" applyBorder="0" applyAlignment="0" applyProtection="0"/>
    <xf numFmtId="0" fontId="64" fillId="51" borderId="0" applyNumberFormat="0" applyBorder="0" applyAlignment="0" applyProtection="0"/>
    <xf numFmtId="0" fontId="64" fillId="52" borderId="0" applyNumberFormat="0" applyBorder="0" applyAlignment="0" applyProtection="0"/>
    <xf numFmtId="0" fontId="64" fillId="44" borderId="0" applyNumberFormat="0" applyBorder="0" applyAlignment="0" applyProtection="0"/>
    <xf numFmtId="0" fontId="64" fillId="45" borderId="0" applyNumberFormat="0" applyBorder="0" applyAlignment="0" applyProtection="0"/>
    <xf numFmtId="0" fontId="64" fillId="53" borderId="0" applyNumberFormat="0" applyBorder="0" applyAlignment="0" applyProtection="0"/>
    <xf numFmtId="0" fontId="75" fillId="34" borderId="0" applyNumberFormat="0" applyBorder="0" applyAlignment="0" applyProtection="0"/>
    <xf numFmtId="0" fontId="74" fillId="47" borderId="17" applyNumberFormat="0" applyAlignment="0" applyProtection="0"/>
    <xf numFmtId="0" fontId="73" fillId="54" borderId="16" applyNumberFormat="0" applyAlignment="0" applyProtection="0"/>
    <xf numFmtId="3" fontId="79" fillId="0" borderId="0" applyFont="0" applyFill="0" applyBorder="0" applyAlignment="0" applyProtection="0"/>
    <xf numFmtId="167" fontId="79" fillId="0" borderId="0" applyFont="0" applyFill="0" applyBorder="0" applyAlignment="0" applyProtection="0"/>
    <xf numFmtId="168" fontId="80" fillId="0" borderId="0">
      <protection locked="0"/>
    </xf>
    <xf numFmtId="169" fontId="77" fillId="0" borderId="0" applyFont="0" applyFill="0" applyBorder="0" applyAlignment="0" applyProtection="0"/>
    <xf numFmtId="170" fontId="77" fillId="0" borderId="0" applyFont="0" applyFill="0" applyBorder="0" applyAlignment="0" applyProtection="0"/>
    <xf numFmtId="0" fontId="71" fillId="0" borderId="0" applyNumberFormat="0" applyFill="0" applyBorder="0" applyAlignment="0" applyProtection="0"/>
    <xf numFmtId="171" fontId="80" fillId="0" borderId="0">
      <protection locked="0"/>
    </xf>
    <xf numFmtId="4" fontId="20" fillId="0" borderId="0" applyNumberFormat="0"/>
    <xf numFmtId="0" fontId="65" fillId="35" borderId="0" applyNumberFormat="0" applyBorder="0" applyAlignment="0" applyProtection="0"/>
    <xf numFmtId="0" fontId="81" fillId="0" borderId="0" applyNumberFormat="0" applyFill="0" applyBorder="0" applyAlignment="0" applyProtection="0"/>
    <xf numFmtId="0" fontId="82" fillId="0" borderId="0" applyNumberFormat="0" applyFill="0" applyBorder="0" applyAlignment="0" applyProtection="0"/>
    <xf numFmtId="0" fontId="68" fillId="0" borderId="13" applyNumberFormat="0" applyFill="0" applyAlignment="0" applyProtection="0"/>
    <xf numFmtId="0" fontId="68" fillId="0" borderId="0" applyNumberFormat="0" applyFill="0" applyBorder="0" applyAlignment="0" applyProtection="0"/>
    <xf numFmtId="172" fontId="83" fillId="0" borderId="0">
      <protection locked="0"/>
    </xf>
    <xf numFmtId="172" fontId="83" fillId="0" borderId="0">
      <protection locked="0"/>
    </xf>
    <xf numFmtId="0" fontId="84" fillId="0" borderId="0" applyNumberFormat="0" applyFill="0" applyBorder="0" applyAlignment="0" applyProtection="0">
      <alignment vertical="top"/>
      <protection locked="0"/>
    </xf>
    <xf numFmtId="0" fontId="76" fillId="38" borderId="17" applyNumberFormat="0" applyAlignment="0" applyProtection="0"/>
    <xf numFmtId="0" fontId="72" fillId="0" borderId="15" applyNumberFormat="0" applyFill="0" applyAlignment="0" applyProtection="0"/>
    <xf numFmtId="0" fontId="85" fillId="0" borderId="0"/>
    <xf numFmtId="0" fontId="44" fillId="0" borderId="0"/>
    <xf numFmtId="0" fontId="69" fillId="48" borderId="0" applyNumberFormat="0" applyBorder="0" applyAlignment="0" applyProtection="0"/>
    <xf numFmtId="0" fontId="44" fillId="0" borderId="0"/>
    <xf numFmtId="0" fontId="86" fillId="0" borderId="0" applyAlignment="0">
      <alignment vertical="top" wrapText="1"/>
      <protection locked="0"/>
    </xf>
    <xf numFmtId="0" fontId="20" fillId="0" borderId="0"/>
    <xf numFmtId="0" fontId="44" fillId="0" borderId="0"/>
    <xf numFmtId="0" fontId="44" fillId="0" borderId="0"/>
    <xf numFmtId="0" fontId="44" fillId="0" borderId="0"/>
    <xf numFmtId="0" fontId="40" fillId="0" borderId="0" applyNumberFormat="0"/>
    <xf numFmtId="0" fontId="20" fillId="49" borderId="14" applyNumberFormat="0" applyFont="0" applyAlignment="0" applyProtection="0"/>
    <xf numFmtId="0" fontId="66" fillId="47" borderId="12" applyNumberFormat="0" applyAlignment="0" applyProtection="0"/>
    <xf numFmtId="0" fontId="87" fillId="0" borderId="0"/>
    <xf numFmtId="0" fontId="88" fillId="0" borderId="0"/>
    <xf numFmtId="0" fontId="87" fillId="0" borderId="0"/>
    <xf numFmtId="0" fontId="67" fillId="0" borderId="0" applyNumberFormat="0" applyFill="0" applyBorder="0" applyAlignment="0" applyProtection="0"/>
    <xf numFmtId="172" fontId="80" fillId="0" borderId="18">
      <protection locked="0"/>
    </xf>
    <xf numFmtId="173" fontId="89" fillId="0" borderId="0" applyFont="0" applyFill="0" applyBorder="0" applyAlignment="0" applyProtection="0"/>
    <xf numFmtId="166" fontId="85" fillId="0" borderId="0" applyFont="0" applyFill="0" applyBorder="0" applyAlignment="0" applyProtection="0"/>
    <xf numFmtId="165" fontId="85" fillId="0" borderId="0" applyFont="0" applyFill="0" applyBorder="0" applyAlignment="0" applyProtection="0"/>
    <xf numFmtId="174" fontId="77" fillId="0" borderId="0" applyFont="0" applyFill="0" applyBorder="0" applyAlignment="0" applyProtection="0"/>
    <xf numFmtId="175" fontId="77" fillId="0" borderId="0" applyFont="0" applyFill="0" applyBorder="0" applyAlignment="0" applyProtection="0"/>
    <xf numFmtId="0" fontId="70" fillId="0" borderId="0" applyNumberFormat="0" applyFill="0" applyBorder="0" applyAlignment="0" applyProtection="0"/>
    <xf numFmtId="0" fontId="90" fillId="0" borderId="0"/>
    <xf numFmtId="0" fontId="13" fillId="0" borderId="0"/>
    <xf numFmtId="0" fontId="13" fillId="0" borderId="0"/>
    <xf numFmtId="0" fontId="13" fillId="0" borderId="0"/>
    <xf numFmtId="0" fontId="45" fillId="0" borderId="0"/>
    <xf numFmtId="4" fontId="92" fillId="0" borderId="0">
      <alignment horizontal="left" vertical="top"/>
      <protection locked="0"/>
    </xf>
    <xf numFmtId="4" fontId="91" fillId="0" borderId="0">
      <alignment vertical="top"/>
      <protection hidden="1"/>
    </xf>
    <xf numFmtId="4" fontId="92" fillId="0" borderId="0" applyProtection="0">
      <alignment horizontal="left"/>
      <protection locked="0"/>
    </xf>
    <xf numFmtId="4" fontId="93" fillId="55" borderId="0">
      <alignment horizontal="right"/>
      <protection locked="0"/>
    </xf>
    <xf numFmtId="0" fontId="93" fillId="56" borderId="0">
      <protection locked="0"/>
    </xf>
    <xf numFmtId="9" fontId="45" fillId="0" borderId="0" applyFont="0" applyFill="0" applyBorder="0" applyAlignment="0" applyProtection="0"/>
    <xf numFmtId="0" fontId="94" fillId="0" borderId="0"/>
    <xf numFmtId="166" fontId="45"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165" fontId="45" fillId="0" borderId="0" applyFont="0" applyFill="0" applyBorder="0" applyAlignment="0" applyProtection="0"/>
    <xf numFmtId="0" fontId="95" fillId="0" borderId="0" applyNumberFormat="0" applyFill="0" applyBorder="0" applyAlignment="0" applyProtection="0">
      <alignment vertical="top"/>
      <protection locked="0"/>
    </xf>
    <xf numFmtId="0" fontId="38" fillId="0" borderId="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0" fontId="20" fillId="0" borderId="0"/>
    <xf numFmtId="0" fontId="20" fillId="0" borderId="0"/>
    <xf numFmtId="0" fontId="38" fillId="0" borderId="0"/>
    <xf numFmtId="0" fontId="12" fillId="0" borderId="0"/>
    <xf numFmtId="0" fontId="12" fillId="0" borderId="0"/>
    <xf numFmtId="0" fontId="12" fillId="0" borderId="0"/>
    <xf numFmtId="0" fontId="12" fillId="0" borderId="0"/>
    <xf numFmtId="0" fontId="12" fillId="0" borderId="0"/>
    <xf numFmtId="0" fontId="96" fillId="0" borderId="0"/>
    <xf numFmtId="0" fontId="11" fillId="0" borderId="0"/>
    <xf numFmtId="0" fontId="97" fillId="0" borderId="0"/>
    <xf numFmtId="0" fontId="11" fillId="0" borderId="0"/>
    <xf numFmtId="0" fontId="11" fillId="0" borderId="0"/>
    <xf numFmtId="0" fontId="11" fillId="0" borderId="0"/>
    <xf numFmtId="0" fontId="11" fillId="0" borderId="0"/>
    <xf numFmtId="0" fontId="11" fillId="0" borderId="0"/>
    <xf numFmtId="0" fontId="43" fillId="0" borderId="0"/>
    <xf numFmtId="0" fontId="20" fillId="0" borderId="0"/>
    <xf numFmtId="0" fontId="38" fillId="0" borderId="0"/>
    <xf numFmtId="0" fontId="44" fillId="0" borderId="0"/>
    <xf numFmtId="0" fontId="5" fillId="0" borderId="0"/>
    <xf numFmtId="0" fontId="5" fillId="0" borderId="0"/>
    <xf numFmtId="0" fontId="5" fillId="0" borderId="0"/>
    <xf numFmtId="0" fontId="5" fillId="0" borderId="0"/>
    <xf numFmtId="0" fontId="5" fillId="0" borderId="0"/>
    <xf numFmtId="0" fontId="4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3" fillId="0" borderId="0"/>
    <xf numFmtId="0" fontId="5" fillId="0" borderId="0"/>
    <xf numFmtId="0" fontId="2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3" fillId="0" borderId="0"/>
    <xf numFmtId="0" fontId="5" fillId="0" borderId="0"/>
    <xf numFmtId="0" fontId="20" fillId="0" borderId="0"/>
    <xf numFmtId="0" fontId="5" fillId="0" borderId="0"/>
    <xf numFmtId="0" fontId="5" fillId="0" borderId="0"/>
    <xf numFmtId="0" fontId="5" fillId="0" borderId="0"/>
    <xf numFmtId="0" fontId="5" fillId="0" borderId="0"/>
    <xf numFmtId="0" fontId="5" fillId="0" borderId="0"/>
    <xf numFmtId="0" fontId="5" fillId="0" borderId="0"/>
    <xf numFmtId="0" fontId="94" fillId="0" borderId="0"/>
    <xf numFmtId="4" fontId="104" fillId="0" borderId="0">
      <alignment vertical="top"/>
    </xf>
    <xf numFmtId="0" fontId="20" fillId="0" borderId="0"/>
    <xf numFmtId="0" fontId="106" fillId="0" borderId="0"/>
    <xf numFmtId="0" fontId="121" fillId="0" borderId="22" applyNumberFormat="0" applyFill="0" applyAlignment="0" applyProtection="0"/>
    <xf numFmtId="0" fontId="109" fillId="59" borderId="0" applyNumberFormat="0" applyBorder="0" applyAlignment="0" applyProtection="0"/>
    <xf numFmtId="0" fontId="2" fillId="0" borderId="0"/>
    <xf numFmtId="0" fontId="38" fillId="0" borderId="0"/>
    <xf numFmtId="0" fontId="109" fillId="58" borderId="0" applyNumberFormat="0" applyBorder="0" applyAlignment="0" applyProtection="0"/>
    <xf numFmtId="0" fontId="119" fillId="0" borderId="20" applyNumberFormat="0" applyFill="0" applyAlignment="0" applyProtection="0"/>
    <xf numFmtId="0" fontId="43" fillId="0" borderId="0"/>
    <xf numFmtId="0" fontId="118" fillId="0" borderId="19" applyNumberFormat="0" applyFill="0" applyAlignment="0" applyProtection="0"/>
    <xf numFmtId="0" fontId="110" fillId="62" borderId="0" applyNumberFormat="0" applyBorder="0" applyAlignment="0" applyProtection="0"/>
    <xf numFmtId="0" fontId="2" fillId="0" borderId="0"/>
    <xf numFmtId="0" fontId="38" fillId="0" borderId="0"/>
    <xf numFmtId="0" fontId="2" fillId="0" borderId="0"/>
    <xf numFmtId="0" fontId="110" fillId="60" borderId="0" applyNumberFormat="0" applyBorder="0" applyAlignment="0" applyProtection="0"/>
    <xf numFmtId="0" fontId="109" fillId="58" borderId="0" applyNumberFormat="0" applyBorder="0" applyAlignment="0" applyProtection="0"/>
    <xf numFmtId="0" fontId="108" fillId="0" borderId="0"/>
    <xf numFmtId="0" fontId="20" fillId="0" borderId="0"/>
    <xf numFmtId="44" fontId="44" fillId="0" borderId="0" applyFont="0" applyFill="0" applyBorder="0" applyAlignment="0" applyProtection="0"/>
    <xf numFmtId="0" fontId="38" fillId="0" borderId="0"/>
    <xf numFmtId="0" fontId="109" fillId="60" borderId="0" applyNumberFormat="0" applyBorder="0" applyAlignment="0" applyProtection="0"/>
    <xf numFmtId="164" fontId="20" fillId="0" borderId="0" applyFont="0" applyFill="0" applyBorder="0" applyAlignment="0" applyProtection="0"/>
    <xf numFmtId="0" fontId="112" fillId="0" borderId="15" applyNumberFormat="0" applyFill="0" applyAlignment="0" applyProtection="0"/>
    <xf numFmtId="0" fontId="110" fillId="68" borderId="0" applyNumberFormat="0" applyBorder="0" applyAlignment="0" applyProtection="0"/>
    <xf numFmtId="0" fontId="40" fillId="0" borderId="0"/>
    <xf numFmtId="0" fontId="20" fillId="0" borderId="0"/>
    <xf numFmtId="0" fontId="120" fillId="0" borderId="0" applyNumberFormat="0" applyFill="0" applyBorder="0" applyAlignment="0" applyProtection="0"/>
    <xf numFmtId="9" fontId="108" fillId="0" borderId="0" applyFill="0" applyBorder="0" applyAlignment="0" applyProtection="0"/>
    <xf numFmtId="0" fontId="116" fillId="0" borderId="0" applyNumberFormat="0" applyFill="0" applyBorder="0" applyAlignment="0" applyProtection="0"/>
    <xf numFmtId="0" fontId="20" fillId="0" borderId="0" applyNumberFormat="0" applyFill="0" applyBorder="0" applyAlignment="0" applyProtection="0"/>
    <xf numFmtId="0" fontId="2" fillId="0" borderId="0"/>
    <xf numFmtId="0" fontId="108" fillId="0" borderId="0"/>
    <xf numFmtId="0" fontId="111" fillId="57" borderId="17" applyNumberFormat="0" applyAlignment="0" applyProtection="0"/>
    <xf numFmtId="0" fontId="2" fillId="0" borderId="0"/>
    <xf numFmtId="0" fontId="110" fillId="58" borderId="0" applyNumberFormat="0" applyBorder="0" applyAlignment="0" applyProtection="0"/>
    <xf numFmtId="0" fontId="2" fillId="0" borderId="0"/>
    <xf numFmtId="0" fontId="110" fillId="62" borderId="0" applyNumberFormat="0" applyBorder="0" applyAlignment="0" applyProtection="0"/>
    <xf numFmtId="0" fontId="109" fillId="58" borderId="0" applyNumberFormat="0" applyBorder="0" applyAlignment="0" applyProtection="0"/>
    <xf numFmtId="176" fontId="20" fillId="0" borderId="0" applyFont="0" applyFill="0" applyBorder="0" applyAlignment="0" applyProtection="0"/>
    <xf numFmtId="0" fontId="20" fillId="0" borderId="0"/>
    <xf numFmtId="0" fontId="38" fillId="0" borderId="0"/>
    <xf numFmtId="0" fontId="109" fillId="58" borderId="0" applyNumberFormat="0" applyBorder="0" applyAlignment="0" applyProtection="0"/>
    <xf numFmtId="0" fontId="40" fillId="0" borderId="0"/>
    <xf numFmtId="0" fontId="122" fillId="70" borderId="0" applyNumberFormat="0" applyBorder="0" applyAlignment="0" applyProtection="0"/>
    <xf numFmtId="164" fontId="20" fillId="0" borderId="0" applyFont="0" applyFill="0" applyBorder="0" applyAlignment="0" applyProtection="0"/>
    <xf numFmtId="176" fontId="20" fillId="0" borderId="0" applyFont="0" applyFill="0" applyBorder="0" applyAlignment="0" applyProtection="0"/>
    <xf numFmtId="0" fontId="123" fillId="71" borderId="0" applyNumberFormat="0" applyBorder="0" applyAlignment="0" applyProtection="0"/>
    <xf numFmtId="0" fontId="110" fillId="65" borderId="0" applyNumberFormat="0" applyBorder="0" applyAlignment="0" applyProtection="0"/>
    <xf numFmtId="0" fontId="110" fillId="63" borderId="0" applyNumberFormat="0" applyBorder="0" applyAlignment="0" applyProtection="0"/>
    <xf numFmtId="0" fontId="38" fillId="0" borderId="0"/>
    <xf numFmtId="0" fontId="38" fillId="0" borderId="0"/>
    <xf numFmtId="0" fontId="113" fillId="64" borderId="16" applyNumberFormat="0" applyAlignment="0" applyProtection="0"/>
    <xf numFmtId="0" fontId="109" fillId="59" borderId="0" applyNumberFormat="0" applyBorder="0" applyAlignment="0" applyProtection="0"/>
    <xf numFmtId="0" fontId="120" fillId="0" borderId="21" applyNumberFormat="0" applyFill="0" applyAlignment="0" applyProtection="0"/>
    <xf numFmtId="0" fontId="40" fillId="0" borderId="0"/>
    <xf numFmtId="0" fontId="2" fillId="0" borderId="0"/>
    <xf numFmtId="0" fontId="2" fillId="0" borderId="0"/>
    <xf numFmtId="0" fontId="2" fillId="0" borderId="0"/>
    <xf numFmtId="0" fontId="94" fillId="0" borderId="0"/>
    <xf numFmtId="0" fontId="110" fillId="66" borderId="0" applyNumberFormat="0" applyBorder="0" applyAlignment="0" applyProtection="0"/>
    <xf numFmtId="0" fontId="108" fillId="0" borderId="0"/>
    <xf numFmtId="0" fontId="20" fillId="0" borderId="0"/>
    <xf numFmtId="0" fontId="38" fillId="0" borderId="0"/>
    <xf numFmtId="0" fontId="110" fillId="61" borderId="0" applyNumberFormat="0" applyBorder="0" applyAlignment="0" applyProtection="0"/>
    <xf numFmtId="0" fontId="20" fillId="0" borderId="0" applyNumberFormat="0" applyFill="0" applyBorder="0" applyAlignment="0" applyProtection="0"/>
    <xf numFmtId="0" fontId="109" fillId="60"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0"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0" fillId="62"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8" fillId="0" borderId="0"/>
    <xf numFmtId="0" fontId="43" fillId="0" borderId="0"/>
    <xf numFmtId="176" fontId="20" fillId="0" borderId="0" applyFont="0" applyFill="0" applyBorder="0" applyAlignment="0" applyProtection="0"/>
    <xf numFmtId="178" fontId="20" fillId="0" borderId="0" applyFont="0" applyFill="0" applyBorder="0" applyAlignment="0" applyProtection="0"/>
    <xf numFmtId="179" fontId="108" fillId="0" borderId="0" applyFill="0" applyBorder="0" applyAlignment="0" applyProtection="0"/>
    <xf numFmtId="0" fontId="109" fillId="57" borderId="0" applyNumberFormat="0" applyBorder="0" applyAlignment="0" applyProtection="0"/>
    <xf numFmtId="0" fontId="108" fillId="69" borderId="14" applyNumberFormat="0" applyAlignment="0" applyProtection="0"/>
    <xf numFmtId="0" fontId="20" fillId="0" borderId="0"/>
    <xf numFmtId="0" fontId="109" fillId="57" borderId="0" applyNumberFormat="0" applyBorder="0" applyAlignment="0" applyProtection="0"/>
    <xf numFmtId="0" fontId="110" fillId="67" borderId="0" applyNumberFormat="0" applyBorder="0" applyAlignment="0" applyProtection="0"/>
    <xf numFmtId="0" fontId="114" fillId="63" borderId="0" applyNumberFormat="0" applyBorder="0" applyAlignment="0" applyProtection="0"/>
    <xf numFmtId="0" fontId="20" fillId="0" borderId="0"/>
    <xf numFmtId="0" fontId="38" fillId="0" borderId="0"/>
    <xf numFmtId="0" fontId="38" fillId="0" borderId="0"/>
    <xf numFmtId="0" fontId="109" fillId="61" borderId="0" applyNumberFormat="0" applyBorder="0" applyAlignment="0" applyProtection="0"/>
    <xf numFmtId="178" fontId="20" fillId="0" borderId="0" applyFont="0" applyFill="0" applyBorder="0" applyAlignment="0" applyProtection="0"/>
    <xf numFmtId="0" fontId="115" fillId="0" borderId="0" applyNumberFormat="0" applyFill="0" applyBorder="0" applyAlignment="0" applyProtection="0"/>
    <xf numFmtId="0" fontId="110" fillId="62" borderId="0" applyNumberFormat="0" applyBorder="0" applyAlignment="0" applyProtection="0"/>
    <xf numFmtId="0" fontId="117" fillId="0" borderId="0" applyNumberFormat="0" applyFill="0" applyBorder="0" applyAlignment="0" applyProtection="0"/>
    <xf numFmtId="176" fontId="20" fillId="0" borderId="0" applyFont="0" applyFill="0" applyBorder="0" applyAlignment="0" applyProtection="0"/>
    <xf numFmtId="0" fontId="20" fillId="0" borderId="0" applyNumberFormat="0" applyFill="0" applyBorder="0" applyAlignment="0" applyProtection="0"/>
    <xf numFmtId="177" fontId="107" fillId="0" borderId="0"/>
    <xf numFmtId="0" fontId="38" fillId="0" borderId="0"/>
    <xf numFmtId="0" fontId="40" fillId="0" borderId="0"/>
    <xf numFmtId="0" fontId="109" fillId="58" borderId="0" applyNumberFormat="0" applyBorder="0" applyAlignment="0" applyProtection="0"/>
  </cellStyleXfs>
  <cellXfs count="426">
    <xf numFmtId="0" fontId="0" fillId="0" borderId="0" xfId="0"/>
    <xf numFmtId="49" fontId="27" fillId="0" borderId="0" xfId="172" applyNumberFormat="1" applyFont="1" applyFill="1" applyAlignment="1" applyProtection="1">
      <alignment horizontal="right" vertical="top" wrapText="1"/>
    </xf>
    <xf numFmtId="0" fontId="18" fillId="0" borderId="0" xfId="0" applyFont="1" applyProtection="1"/>
    <xf numFmtId="0" fontId="17" fillId="0" borderId="0" xfId="0" applyFont="1" applyAlignment="1" applyProtection="1">
      <alignment wrapText="1"/>
    </xf>
    <xf numFmtId="0" fontId="18" fillId="0" borderId="0" xfId="0" applyFont="1" applyAlignment="1" applyProtection="1">
      <alignment vertical="center"/>
    </xf>
    <xf numFmtId="0" fontId="17" fillId="0" borderId="0" xfId="0" applyFont="1" applyAlignment="1" applyProtection="1">
      <alignment horizontal="left" vertical="center" indent="1"/>
    </xf>
    <xf numFmtId="0" fontId="19" fillId="0" borderId="0" xfId="0" applyFont="1" applyAlignment="1" applyProtection="1">
      <alignment horizontal="justify" vertical="center"/>
    </xf>
    <xf numFmtId="0" fontId="24" fillId="0" borderId="0" xfId="0" applyFont="1" applyAlignment="1" applyProtection="1">
      <alignment horizontal="right"/>
    </xf>
    <xf numFmtId="0" fontId="34" fillId="0" borderId="0" xfId="0" applyFont="1" applyProtection="1"/>
    <xf numFmtId="0" fontId="35" fillId="0" borderId="0" xfId="0" applyFont="1" applyProtection="1"/>
    <xf numFmtId="0" fontId="21" fillId="0" borderId="0" xfId="0" applyFont="1" applyAlignment="1" applyProtection="1">
      <alignment vertical="center"/>
    </xf>
    <xf numFmtId="0" fontId="21" fillId="0" borderId="0" xfId="0" applyFont="1" applyAlignment="1" applyProtection="1">
      <alignment horizontal="left" vertical="center" indent="1"/>
    </xf>
    <xf numFmtId="0" fontId="21" fillId="0" borderId="0" xfId="0" applyFont="1" applyProtection="1"/>
    <xf numFmtId="0" fontId="21" fillId="0" borderId="0" xfId="0" applyFont="1" applyAlignment="1" applyProtection="1">
      <alignment horizontal="justify" vertical="center"/>
    </xf>
    <xf numFmtId="0" fontId="24" fillId="0" borderId="0" xfId="0" applyFont="1" applyProtection="1"/>
    <xf numFmtId="0" fontId="32" fillId="0" borderId="0" xfId="0" applyFont="1" applyProtection="1"/>
    <xf numFmtId="0" fontId="24" fillId="0" borderId="0" xfId="0" applyFont="1" applyAlignment="1" applyProtection="1">
      <alignment wrapText="1"/>
    </xf>
    <xf numFmtId="0" fontId="33" fillId="0" borderId="0" xfId="0" applyFont="1" applyAlignment="1" applyProtection="1"/>
    <xf numFmtId="0" fontId="36" fillId="0" borderId="0" xfId="0" quotePrefix="1" applyFont="1" applyAlignment="1" applyProtection="1">
      <alignment wrapText="1"/>
    </xf>
    <xf numFmtId="0" fontId="24" fillId="0" borderId="0" xfId="0" quotePrefix="1" applyFont="1" applyAlignment="1" applyProtection="1">
      <alignment wrapText="1"/>
    </xf>
    <xf numFmtId="0" fontId="36" fillId="0" borderId="0" xfId="0" applyFont="1" applyProtection="1"/>
    <xf numFmtId="0" fontId="33" fillId="0" borderId="0" xfId="0" applyFont="1" applyAlignment="1" applyProtection="1">
      <alignment wrapText="1"/>
    </xf>
    <xf numFmtId="0" fontId="22" fillId="0" borderId="0" xfId="0" applyFont="1" applyAlignment="1" applyProtection="1">
      <alignment vertical="center"/>
    </xf>
    <xf numFmtId="0" fontId="22" fillId="0" borderId="0" xfId="0" applyFont="1" applyAlignment="1" applyProtection="1">
      <alignment horizontal="left" vertical="center" indent="1"/>
    </xf>
    <xf numFmtId="0" fontId="22" fillId="0" borderId="0" xfId="0" applyFont="1" applyProtection="1"/>
    <xf numFmtId="0" fontId="22" fillId="0" borderId="0" xfId="0" applyFont="1" applyAlignment="1" applyProtection="1">
      <alignment horizontal="justify" vertical="center"/>
    </xf>
    <xf numFmtId="0" fontId="22" fillId="0" borderId="0" xfId="0" applyFont="1" applyFill="1" applyProtection="1"/>
    <xf numFmtId="0" fontId="36" fillId="0" borderId="0" xfId="0" applyFont="1" applyAlignment="1" applyProtection="1">
      <alignment horizontal="center"/>
    </xf>
    <xf numFmtId="0" fontId="36" fillId="0" borderId="0" xfId="0" applyFont="1" applyAlignment="1" applyProtection="1">
      <alignment horizontal="left" wrapText="1" indent="1"/>
    </xf>
    <xf numFmtId="4" fontId="36" fillId="0" borderId="0" xfId="0" applyNumberFormat="1" applyFont="1" applyProtection="1"/>
    <xf numFmtId="0" fontId="36" fillId="0" borderId="1" xfId="0" applyFont="1" applyBorder="1" applyAlignment="1" applyProtection="1">
      <alignment horizontal="center"/>
    </xf>
    <xf numFmtId="0" fontId="36" fillId="0" borderId="1" xfId="0" applyFont="1" applyBorder="1" applyAlignment="1" applyProtection="1">
      <alignment horizontal="left" wrapText="1" indent="1"/>
    </xf>
    <xf numFmtId="4" fontId="36" fillId="0" borderId="1" xfId="0" applyNumberFormat="1" applyFont="1" applyBorder="1" applyProtection="1"/>
    <xf numFmtId="0" fontId="36" fillId="0" borderId="1" xfId="0" applyFont="1" applyBorder="1" applyProtection="1"/>
    <xf numFmtId="0" fontId="36" fillId="0" borderId="0" xfId="0" applyFont="1" applyAlignment="1" applyProtection="1">
      <alignment horizontal="right" wrapText="1"/>
    </xf>
    <xf numFmtId="0" fontId="36" fillId="0" borderId="0" xfId="0" applyFont="1" applyAlignment="1" applyProtection="1">
      <alignment wrapText="1"/>
    </xf>
    <xf numFmtId="0" fontId="22" fillId="0" borderId="0" xfId="0" applyFont="1" applyAlignment="1" applyProtection="1">
      <alignment wrapText="1"/>
    </xf>
    <xf numFmtId="0" fontId="18" fillId="0" borderId="0" xfId="0" applyFont="1" applyAlignment="1" applyProtection="1">
      <alignment wrapText="1"/>
    </xf>
    <xf numFmtId="0" fontId="27" fillId="0" borderId="0" xfId="11" applyFont="1" applyAlignment="1" applyProtection="1">
      <alignment vertical="top" wrapText="1"/>
    </xf>
    <xf numFmtId="0" fontId="31" fillId="0" borderId="0" xfId="11" applyFont="1" applyAlignment="1" applyProtection="1">
      <alignment wrapText="1"/>
    </xf>
    <xf numFmtId="0" fontId="31" fillId="0" borderId="0" xfId="11" applyFont="1" applyAlignment="1" applyProtection="1">
      <alignment vertical="top" wrapText="1"/>
    </xf>
    <xf numFmtId="49" fontId="27" fillId="0" borderId="0" xfId="11" applyNumberFormat="1" applyFont="1" applyFill="1" applyAlignment="1" applyProtection="1">
      <alignment horizontal="right" vertical="top" wrapText="1"/>
    </xf>
    <xf numFmtId="0" fontId="99" fillId="0" borderId="0" xfId="11" applyFont="1" applyAlignment="1" applyProtection="1">
      <alignment vertical="top" wrapText="1"/>
    </xf>
    <xf numFmtId="0" fontId="31" fillId="0" borderId="0" xfId="11" applyFont="1" applyFill="1" applyAlignment="1" applyProtection="1">
      <alignment vertical="top" wrapText="1"/>
    </xf>
    <xf numFmtId="0" fontId="31" fillId="0" borderId="0" xfId="172" applyFont="1" applyAlignment="1" applyProtection="1">
      <alignment horizontal="right" wrapText="1"/>
    </xf>
    <xf numFmtId="0" fontId="31" fillId="0" borderId="0" xfId="172" applyFont="1" applyAlignment="1" applyProtection="1">
      <alignment wrapText="1"/>
    </xf>
    <xf numFmtId="0" fontId="0" fillId="0" borderId="0" xfId="0" applyFont="1" applyAlignment="1" applyProtection="1">
      <alignment horizontal="right" vertical="top"/>
    </xf>
    <xf numFmtId="0" fontId="0" fillId="0" borderId="0" xfId="0" quotePrefix="1" applyFont="1" applyAlignment="1" applyProtection="1">
      <alignment horizontal="left" wrapText="1"/>
    </xf>
    <xf numFmtId="0" fontId="0" fillId="0" borderId="0" xfId="0" applyFont="1" applyAlignment="1" applyProtection="1">
      <alignment horizontal="right"/>
    </xf>
    <xf numFmtId="3" fontId="0" fillId="0" borderId="0" xfId="0" applyNumberFormat="1" applyFont="1" applyAlignment="1" applyProtection="1">
      <alignment horizontal="right"/>
    </xf>
    <xf numFmtId="4" fontId="0" fillId="0" borderId="0" xfId="0" applyNumberFormat="1" applyFont="1" applyAlignment="1" applyProtection="1">
      <alignment horizontal="right"/>
    </xf>
    <xf numFmtId="0" fontId="0" fillId="0" borderId="0" xfId="0" applyFont="1" applyAlignment="1" applyProtection="1">
      <alignment horizontal="center"/>
    </xf>
    <xf numFmtId="0" fontId="0" fillId="0" borderId="0" xfId="0" applyFont="1" applyProtection="1"/>
    <xf numFmtId="0" fontId="24" fillId="0" borderId="1" xfId="0" applyFont="1" applyBorder="1" applyProtection="1"/>
    <xf numFmtId="0" fontId="25" fillId="0" borderId="1" xfId="0" applyFont="1" applyBorder="1" applyAlignment="1" applyProtection="1">
      <alignment horizontal="center" wrapText="1"/>
    </xf>
    <xf numFmtId="0" fontId="24" fillId="0" borderId="1" xfId="0" applyFont="1" applyBorder="1" applyAlignment="1" applyProtection="1">
      <alignment horizontal="center"/>
    </xf>
    <xf numFmtId="4" fontId="26" fillId="0" borderId="1" xfId="0" applyNumberFormat="1" applyFont="1" applyBorder="1" applyAlignment="1" applyProtection="1">
      <alignment horizontal="center"/>
    </xf>
    <xf numFmtId="0" fontId="39" fillId="0" borderId="0" xfId="0" applyFont="1" applyAlignment="1" applyProtection="1">
      <alignment horizontal="justify" vertical="center"/>
    </xf>
    <xf numFmtId="0" fontId="25" fillId="0" borderId="0" xfId="0" applyFont="1" applyAlignment="1" applyProtection="1">
      <alignment horizontal="center"/>
    </xf>
    <xf numFmtId="0" fontId="24" fillId="0" borderId="0" xfId="0" applyFont="1" applyAlignment="1" applyProtection="1">
      <alignment horizontal="justify" vertical="center"/>
    </xf>
    <xf numFmtId="0" fontId="24" fillId="0" borderId="0" xfId="0" applyFont="1" applyFill="1" applyAlignment="1" applyProtection="1">
      <alignment horizontal="right" vertical="center"/>
    </xf>
    <xf numFmtId="0" fontId="24" fillId="0" borderId="0" xfId="0" applyFont="1" applyFill="1" applyAlignment="1" applyProtection="1">
      <alignment vertical="center"/>
    </xf>
    <xf numFmtId="0" fontId="24" fillId="0" borderId="0" xfId="0" applyFont="1" applyFill="1" applyProtection="1"/>
    <xf numFmtId="0" fontId="24" fillId="0" borderId="0" xfId="0" applyFont="1" applyFill="1" applyAlignment="1" applyProtection="1">
      <alignment horizontal="left" indent="1"/>
    </xf>
    <xf numFmtId="0" fontId="31" fillId="0" borderId="0" xfId="0" applyFont="1" applyFill="1" applyProtection="1"/>
    <xf numFmtId="1" fontId="27" fillId="0" borderId="0" xfId="1" applyNumberFormat="1" applyFont="1" applyFill="1" applyAlignment="1" applyProtection="1">
      <alignment horizontal="center" vertical="top"/>
    </xf>
    <xf numFmtId="49" fontId="27" fillId="0" borderId="0" xfId="0" applyNumberFormat="1" applyFont="1" applyFill="1" applyAlignment="1" applyProtection="1">
      <alignment wrapText="1"/>
    </xf>
    <xf numFmtId="0" fontId="31" fillId="0" borderId="0" xfId="0" applyFont="1" applyFill="1" applyAlignment="1" applyProtection="1">
      <alignment horizontal="right"/>
    </xf>
    <xf numFmtId="0" fontId="31" fillId="72" borderId="0" xfId="0" applyFont="1" applyFill="1" applyAlignment="1" applyProtection="1">
      <alignment horizontal="left" vertical="top"/>
    </xf>
    <xf numFmtId="0" fontId="31" fillId="72" borderId="0" xfId="0" applyFont="1" applyFill="1" applyAlignment="1" applyProtection="1">
      <alignment horizontal="center" vertical="top"/>
    </xf>
    <xf numFmtId="0" fontId="31" fillId="72" borderId="0" xfId="9" applyFont="1" applyFill="1" applyAlignment="1" applyProtection="1">
      <alignment horizontal="justify" vertical="top" wrapText="1"/>
    </xf>
    <xf numFmtId="0" fontId="29" fillId="72" borderId="0" xfId="0" applyFont="1" applyFill="1" applyProtection="1"/>
    <xf numFmtId="0" fontId="24" fillId="72" borderId="0" xfId="0" applyFont="1" applyFill="1" applyBorder="1" applyProtection="1"/>
    <xf numFmtId="0" fontId="15" fillId="72" borderId="0" xfId="0" applyFont="1" applyFill="1" applyProtection="1"/>
    <xf numFmtId="0" fontId="13" fillId="72" borderId="0" xfId="0" applyFont="1" applyFill="1" applyAlignment="1" applyProtection="1">
      <alignment horizontal="left" indent="1"/>
    </xf>
    <xf numFmtId="4" fontId="15" fillId="72" borderId="0" xfId="0" applyNumberFormat="1" applyFont="1" applyFill="1" applyProtection="1"/>
    <xf numFmtId="0" fontId="29" fillId="0" borderId="0" xfId="0" applyFont="1" applyFill="1" applyProtection="1"/>
    <xf numFmtId="1" fontId="27" fillId="72" borderId="0" xfId="1" applyNumberFormat="1" applyFont="1" applyFill="1" applyAlignment="1" applyProtection="1">
      <alignment horizontal="center" vertical="top"/>
    </xf>
    <xf numFmtId="0" fontId="98" fillId="72" borderId="0" xfId="66" applyFont="1" applyFill="1" applyAlignment="1" applyProtection="1">
      <alignment horizontal="left" vertical="top" wrapText="1"/>
    </xf>
    <xf numFmtId="0" fontId="98" fillId="72" borderId="0" xfId="66" quotePrefix="1" applyFont="1" applyFill="1" applyProtection="1"/>
    <xf numFmtId="0" fontId="98" fillId="72" borderId="0" xfId="3" applyFont="1" applyFill="1" applyProtection="1"/>
    <xf numFmtId="0" fontId="31" fillId="72" borderId="0" xfId="3" applyFont="1" applyFill="1" applyProtection="1"/>
    <xf numFmtId="0" fontId="31" fillId="72" borderId="0" xfId="0" applyFont="1" applyFill="1" applyProtection="1"/>
    <xf numFmtId="0" fontId="7" fillId="72" borderId="0" xfId="3" applyFont="1" applyFill="1" applyProtection="1"/>
    <xf numFmtId="0" fontId="31" fillId="0" borderId="0" xfId="0" applyNumberFormat="1" applyFont="1" applyFill="1" applyAlignment="1" applyProtection="1"/>
    <xf numFmtId="0" fontId="9" fillId="0" borderId="0" xfId="0" applyFont="1" applyFill="1" applyProtection="1"/>
    <xf numFmtId="0" fontId="9" fillId="0" borderId="0" xfId="0" applyFont="1" applyFill="1" applyAlignment="1" applyProtection="1">
      <alignment horizontal="left" indent="1"/>
    </xf>
    <xf numFmtId="4" fontId="9" fillId="0" borderId="0" xfId="0" applyNumberFormat="1" applyFont="1" applyFill="1" applyProtection="1"/>
    <xf numFmtId="0" fontId="31" fillId="0" borderId="0" xfId="0" applyFont="1" applyFill="1" applyAlignment="1" applyProtection="1">
      <alignment horizontal="left" vertical="top"/>
    </xf>
    <xf numFmtId="0" fontId="31" fillId="0" borderId="0" xfId="0" applyFont="1" applyAlignment="1" applyProtection="1">
      <alignment horizontal="center" vertical="top"/>
    </xf>
    <xf numFmtId="0" fontId="6" fillId="0" borderId="0"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Border="1" applyAlignment="1" applyProtection="1">
      <alignment horizontal="left" vertical="top" wrapText="1"/>
    </xf>
    <xf numFmtId="0" fontId="42" fillId="0" borderId="0" xfId="0" applyFont="1" applyAlignment="1" applyProtection="1">
      <alignment horizontal="justify" vertical="center"/>
    </xf>
    <xf numFmtId="0" fontId="9" fillId="0" borderId="0" xfId="0" applyFont="1" applyProtection="1"/>
    <xf numFmtId="0" fontId="9" fillId="0" borderId="0" xfId="0" applyFont="1" applyAlignment="1" applyProtection="1">
      <alignment wrapText="1"/>
    </xf>
    <xf numFmtId="0" fontId="9" fillId="0" borderId="0" xfId="0" quotePrefix="1" applyFont="1" applyAlignment="1" applyProtection="1">
      <alignment horizontal="center" vertical="top"/>
    </xf>
    <xf numFmtId="0" fontId="125" fillId="0" borderId="0" xfId="0" applyFont="1" applyProtection="1"/>
    <xf numFmtId="0" fontId="9" fillId="72" borderId="0" xfId="0" applyFont="1" applyFill="1" applyBorder="1" applyAlignment="1" applyProtection="1">
      <alignment vertical="top" wrapText="1"/>
    </xf>
    <xf numFmtId="0" fontId="125" fillId="72" borderId="0" xfId="0" applyFont="1" applyFill="1" applyBorder="1" applyAlignment="1" applyProtection="1">
      <alignment vertical="top" wrapText="1"/>
    </xf>
    <xf numFmtId="0" fontId="9" fillId="72" borderId="0" xfId="0" applyFont="1" applyFill="1" applyBorder="1" applyAlignment="1" applyProtection="1">
      <alignment horizontal="left" vertical="top" wrapText="1"/>
    </xf>
    <xf numFmtId="0" fontId="9" fillId="72" borderId="0" xfId="0" applyFont="1" applyFill="1" applyProtection="1"/>
    <xf numFmtId="0" fontId="9" fillId="72" borderId="0" xfId="0" applyFont="1" applyFill="1" applyAlignment="1" applyProtection="1">
      <alignment horizontal="left" indent="1"/>
    </xf>
    <xf numFmtId="4" fontId="9" fillId="72" borderId="0" xfId="0" applyNumberFormat="1" applyFont="1" applyFill="1" applyProtection="1"/>
    <xf numFmtId="0" fontId="39" fillId="72" borderId="0" xfId="0" applyFont="1" applyFill="1" applyAlignment="1" applyProtection="1">
      <alignment horizontal="justify" vertical="center"/>
    </xf>
    <xf numFmtId="0" fontId="24" fillId="72" borderId="0" xfId="0" applyFont="1" applyFill="1" applyProtection="1"/>
    <xf numFmtId="0" fontId="125" fillId="72" borderId="0" xfId="0" applyFont="1" applyFill="1" applyBorder="1" applyAlignment="1" applyProtection="1">
      <alignment horizontal="left" vertical="top" wrapText="1"/>
    </xf>
    <xf numFmtId="0" fontId="25" fillId="72" borderId="0" xfId="0" applyFont="1" applyFill="1" applyAlignment="1" applyProtection="1">
      <alignment horizontal="center"/>
    </xf>
    <xf numFmtId="16" fontId="25" fillId="72" borderId="0" xfId="0" quotePrefix="1" applyNumberFormat="1" applyFont="1" applyFill="1" applyAlignment="1" applyProtection="1">
      <alignment horizontal="center"/>
    </xf>
    <xf numFmtId="0" fontId="9" fillId="72" borderId="0" xfId="0" applyFont="1" applyFill="1" applyAlignment="1" applyProtection="1">
      <alignment wrapText="1"/>
    </xf>
    <xf numFmtId="0" fontId="125" fillId="72" borderId="0" xfId="0" applyFont="1" applyFill="1" applyProtection="1"/>
    <xf numFmtId="0" fontId="9" fillId="72" borderId="0" xfId="0" applyFont="1" applyFill="1" applyAlignment="1" applyProtection="1">
      <alignment vertical="top" wrapText="1"/>
    </xf>
    <xf numFmtId="0" fontId="9" fillId="72" borderId="0" xfId="0" applyFont="1" applyFill="1" applyAlignment="1" applyProtection="1">
      <alignment horizontal="left" vertical="top" wrapText="1"/>
    </xf>
    <xf numFmtId="0" fontId="24" fillId="72" borderId="0" xfId="0" applyFont="1" applyFill="1" applyAlignment="1" applyProtection="1">
      <alignment horizontal="center" vertical="top"/>
    </xf>
    <xf numFmtId="0" fontId="9" fillId="72" borderId="0" xfId="0" quotePrefix="1" applyFont="1" applyFill="1" applyAlignment="1" applyProtection="1">
      <alignment horizontal="center" vertical="top"/>
    </xf>
    <xf numFmtId="0" fontId="7" fillId="72" borderId="0" xfId="0" applyFont="1" applyFill="1" applyAlignment="1" applyProtection="1">
      <alignment wrapText="1"/>
    </xf>
    <xf numFmtId="0" fontId="1" fillId="72" borderId="0" xfId="0" applyFont="1" applyFill="1" applyAlignment="1" applyProtection="1">
      <alignment wrapText="1"/>
    </xf>
    <xf numFmtId="0" fontId="11" fillId="0" borderId="0" xfId="0" applyFont="1" applyAlignment="1" applyProtection="1">
      <alignment horizontal="left" vertical="top"/>
    </xf>
    <xf numFmtId="0" fontId="31" fillId="0" borderId="0" xfId="16" applyFont="1" applyAlignment="1" applyProtection="1">
      <alignment horizontal="justify" vertical="top" wrapText="1"/>
    </xf>
    <xf numFmtId="49" fontId="15" fillId="0" borderId="0" xfId="0" applyNumberFormat="1" applyFont="1" applyFill="1" applyProtection="1"/>
    <xf numFmtId="0" fontId="29" fillId="0" borderId="0" xfId="0" applyFont="1" applyFill="1" applyAlignment="1" applyProtection="1">
      <alignment horizontal="right"/>
    </xf>
    <xf numFmtId="0" fontId="12" fillId="0" borderId="0" xfId="0" applyFont="1" applyBorder="1" applyAlignment="1" applyProtection="1">
      <alignment horizontal="left" vertical="top"/>
    </xf>
    <xf numFmtId="0" fontId="15" fillId="0" borderId="0" xfId="0" applyFont="1" applyFill="1" applyProtection="1"/>
    <xf numFmtId="0" fontId="24" fillId="0" borderId="0" xfId="0" applyFont="1" applyAlignment="1" applyProtection="1">
      <alignment horizontal="left" vertical="top"/>
    </xf>
    <xf numFmtId="0" fontId="15" fillId="0" borderId="0" xfId="0" applyFont="1" applyFill="1" applyAlignment="1" applyProtection="1">
      <alignment horizontal="center"/>
    </xf>
    <xf numFmtId="49" fontId="31" fillId="0" borderId="0" xfId="0" applyNumberFormat="1" applyFont="1" applyFill="1" applyAlignment="1" applyProtection="1">
      <alignment horizontal="left" wrapText="1"/>
    </xf>
    <xf numFmtId="0" fontId="8" fillId="0" borderId="0" xfId="0" applyFont="1" applyBorder="1" applyAlignment="1" applyProtection="1">
      <alignment horizontal="left" vertical="top" wrapText="1"/>
    </xf>
    <xf numFmtId="0" fontId="98" fillId="0" borderId="0" xfId="0" applyFont="1" applyAlignment="1" applyProtection="1">
      <alignment horizontal="left" vertical="top"/>
    </xf>
    <xf numFmtId="0" fontId="13" fillId="0" borderId="0" xfId="0" applyFont="1" applyFill="1" applyAlignment="1" applyProtection="1">
      <alignment horizontal="left" indent="1"/>
    </xf>
    <xf numFmtId="4" fontId="15" fillId="0" borderId="0" xfId="0" applyNumberFormat="1" applyFont="1" applyFill="1" applyProtection="1"/>
    <xf numFmtId="0" fontId="8" fillId="0" borderId="0" xfId="0" applyFont="1" applyFill="1" applyBorder="1" applyAlignment="1" applyProtection="1">
      <alignment vertical="top" wrapText="1"/>
    </xf>
    <xf numFmtId="0" fontId="8" fillId="0" borderId="0" xfId="0" applyFont="1" applyFill="1" applyBorder="1" applyAlignment="1" applyProtection="1">
      <alignment horizontal="left" vertical="top" wrapText="1"/>
    </xf>
    <xf numFmtId="0" fontId="10" fillId="0" borderId="0" xfId="0" applyFont="1" applyFill="1" applyAlignment="1" applyProtection="1">
      <alignment wrapText="1"/>
    </xf>
    <xf numFmtId="0" fontId="10" fillId="0" borderId="0" xfId="0" applyFont="1" applyFill="1" applyProtection="1"/>
    <xf numFmtId="3" fontId="10" fillId="0" borderId="0" xfId="0" applyNumberFormat="1" applyFont="1" applyFill="1" applyAlignment="1" applyProtection="1">
      <alignment vertical="center"/>
    </xf>
    <xf numFmtId="0" fontId="10" fillId="0" borderId="0" xfId="0" applyFont="1" applyFill="1" applyAlignment="1" applyProtection="1">
      <alignment horizontal="left" vertical="center" indent="1"/>
    </xf>
    <xf numFmtId="0" fontId="32" fillId="0" borderId="0" xfId="0" applyFont="1" applyFill="1" applyAlignment="1" applyProtection="1">
      <alignment wrapText="1"/>
    </xf>
    <xf numFmtId="0" fontId="10" fillId="72" borderId="0" xfId="0" applyFont="1" applyFill="1" applyProtection="1"/>
    <xf numFmtId="3" fontId="10" fillId="72" borderId="0" xfId="0" applyNumberFormat="1" applyFont="1" applyFill="1" applyAlignment="1" applyProtection="1">
      <alignment vertical="center"/>
    </xf>
    <xf numFmtId="0" fontId="10" fillId="72" borderId="0" xfId="0" applyFont="1" applyFill="1" applyAlignment="1" applyProtection="1">
      <alignment horizontal="left" vertical="center" indent="1"/>
    </xf>
    <xf numFmtId="0" fontId="7" fillId="72" borderId="0" xfId="0" applyFont="1" applyFill="1" applyProtection="1"/>
    <xf numFmtId="0" fontId="98" fillId="72" borderId="0" xfId="0" applyFont="1" applyFill="1" applyAlignment="1" applyProtection="1">
      <alignment wrapText="1"/>
    </xf>
    <xf numFmtId="0" fontId="98" fillId="72" borderId="0" xfId="0" applyFont="1" applyFill="1" applyProtection="1"/>
    <xf numFmtId="0" fontId="31" fillId="72" borderId="0" xfId="0" applyFont="1" applyFill="1" applyAlignment="1" applyProtection="1">
      <alignment wrapText="1"/>
    </xf>
    <xf numFmtId="0" fontId="31" fillId="72" borderId="0" xfId="0" quotePrefix="1" applyFont="1" applyFill="1" applyBorder="1" applyAlignment="1" applyProtection="1">
      <alignment horizontal="left" wrapText="1"/>
    </xf>
    <xf numFmtId="0" fontId="31" fillId="72" borderId="0" xfId="0" quotePrefix="1" applyFont="1" applyFill="1" applyBorder="1" applyAlignment="1" applyProtection="1">
      <alignment horizontal="left"/>
    </xf>
    <xf numFmtId="0" fontId="31" fillId="72" borderId="0" xfId="0" applyFont="1" applyFill="1" applyBorder="1" applyAlignment="1" applyProtection="1">
      <alignment horizontal="left" wrapText="1"/>
    </xf>
    <xf numFmtId="0" fontId="31" fillId="72" borderId="0" xfId="0" quotePrefix="1" applyFont="1" applyFill="1" applyProtection="1"/>
    <xf numFmtId="0" fontId="31" fillId="72" borderId="0" xfId="0" quotePrefix="1" applyFont="1" applyFill="1" applyAlignment="1" applyProtection="1">
      <alignment wrapText="1"/>
    </xf>
    <xf numFmtId="0" fontId="31" fillId="0" borderId="0" xfId="0" applyFont="1" applyFill="1" applyBorder="1" applyAlignment="1" applyProtection="1">
      <alignment horizontal="left" vertical="top" wrapText="1"/>
    </xf>
    <xf numFmtId="0" fontId="98" fillId="0" borderId="0" xfId="0" applyFont="1" applyFill="1" applyProtection="1"/>
    <xf numFmtId="0" fontId="7" fillId="0" borderId="0" xfId="0" applyFont="1" applyFill="1" applyAlignment="1" applyProtection="1">
      <alignment horizontal="left" vertical="center" indent="1"/>
    </xf>
    <xf numFmtId="0" fontId="31" fillId="0" borderId="0" xfId="0" applyFont="1" applyFill="1" applyBorder="1" applyAlignment="1" applyProtection="1">
      <alignment horizontal="left"/>
    </xf>
    <xf numFmtId="0" fontId="31" fillId="0" borderId="0" xfId="0" quotePrefix="1" applyFont="1" applyFill="1" applyBorder="1" applyAlignment="1" applyProtection="1">
      <alignment horizontal="left"/>
    </xf>
    <xf numFmtId="0" fontId="31" fillId="0" borderId="0" xfId="0" quotePrefix="1" applyFont="1" applyFill="1" applyProtection="1"/>
    <xf numFmtId="0" fontId="5" fillId="0" borderId="0" xfId="0" applyFont="1" applyFill="1" applyProtection="1"/>
    <xf numFmtId="0" fontId="5" fillId="0" borderId="0" xfId="0" applyFont="1" applyFill="1" applyAlignment="1" applyProtection="1">
      <alignment horizontal="left" indent="1"/>
    </xf>
    <xf numFmtId="0" fontId="15" fillId="0" borderId="0" xfId="0" applyFont="1" applyFill="1" applyAlignment="1" applyProtection="1">
      <alignment horizontal="right"/>
    </xf>
    <xf numFmtId="0" fontId="15" fillId="0" borderId="0" xfId="0" applyFont="1" applyFill="1" applyAlignment="1" applyProtection="1">
      <alignment horizontal="left" vertical="center" indent="1"/>
    </xf>
    <xf numFmtId="4" fontId="15" fillId="0" borderId="0" xfId="0" applyNumberFormat="1" applyFont="1" applyFill="1" applyAlignment="1" applyProtection="1">
      <alignment horizontal="right"/>
    </xf>
    <xf numFmtId="4" fontId="12" fillId="0" borderId="0" xfId="0" applyNumberFormat="1" applyFont="1" applyFill="1" applyProtection="1"/>
    <xf numFmtId="4" fontId="31" fillId="0" borderId="0" xfId="0" applyNumberFormat="1" applyFont="1" applyFill="1" applyProtection="1"/>
    <xf numFmtId="49" fontId="31" fillId="0" borderId="0" xfId="0" applyNumberFormat="1" applyFont="1" applyFill="1" applyAlignment="1" applyProtection="1">
      <alignment horizontal="left" vertical="top" wrapText="1"/>
    </xf>
    <xf numFmtId="49" fontId="15" fillId="0" borderId="0" xfId="0" applyNumberFormat="1" applyFont="1" applyAlignment="1" applyProtection="1">
      <alignment horizontal="left" indent="1"/>
    </xf>
    <xf numFmtId="0" fontId="24" fillId="0" borderId="2" xfId="0" applyFont="1" applyBorder="1" applyProtection="1"/>
    <xf numFmtId="0" fontId="24" fillId="0" borderId="2" xfId="0" applyFont="1" applyBorder="1" applyAlignment="1" applyProtection="1">
      <alignment wrapText="1"/>
    </xf>
    <xf numFmtId="0" fontId="33" fillId="0" borderId="0" xfId="0" applyFont="1" applyAlignment="1" applyProtection="1">
      <alignment horizontal="right"/>
    </xf>
    <xf numFmtId="0" fontId="24" fillId="0" borderId="0" xfId="0" applyFont="1" applyAlignment="1" applyProtection="1"/>
    <xf numFmtId="4" fontId="24" fillId="0" borderId="0" xfId="0" applyNumberFormat="1" applyFont="1" applyAlignment="1" applyProtection="1">
      <alignment horizontal="right"/>
    </xf>
    <xf numFmtId="0" fontId="37" fillId="0" borderId="0" xfId="0" applyNumberFormat="1" applyFont="1" applyFill="1" applyAlignment="1" applyProtection="1"/>
    <xf numFmtId="0" fontId="11" fillId="0" borderId="0" xfId="0" applyFont="1" applyFill="1" applyAlignment="1" applyProtection="1">
      <alignment wrapText="1"/>
    </xf>
    <xf numFmtId="0" fontId="23" fillId="0" borderId="0" xfId="0" applyFont="1" applyFill="1" applyProtection="1"/>
    <xf numFmtId="0" fontId="15" fillId="0" borderId="0" xfId="0" applyFont="1" applyFill="1" applyAlignment="1" applyProtection="1">
      <alignment horizontal="left" indent="1"/>
    </xf>
    <xf numFmtId="4" fontId="29" fillId="0" borderId="0" xfId="0" applyNumberFormat="1" applyFont="1" applyFill="1" applyProtection="1"/>
    <xf numFmtId="0" fontId="24" fillId="72" borderId="0" xfId="0" applyFont="1" applyFill="1" applyAlignment="1" applyProtection="1">
      <alignment wrapText="1"/>
    </xf>
    <xf numFmtId="0" fontId="23" fillId="72" borderId="0" xfId="0" applyFont="1" applyFill="1" applyProtection="1"/>
    <xf numFmtId="49" fontId="7" fillId="72" borderId="0" xfId="0" applyNumberFormat="1" applyFont="1" applyFill="1" applyAlignment="1" applyProtection="1">
      <alignment horizontal="left" indent="1"/>
    </xf>
    <xf numFmtId="4" fontId="7" fillId="72" borderId="0" xfId="0" applyNumberFormat="1" applyFont="1" applyFill="1" applyProtection="1"/>
    <xf numFmtId="0" fontId="15" fillId="72" borderId="0" xfId="0" applyFont="1" applyFill="1" applyAlignment="1" applyProtection="1">
      <alignment horizontal="left" indent="1"/>
    </xf>
    <xf numFmtId="40" fontId="102" fillId="72" borderId="0" xfId="6" applyNumberFormat="1" applyFont="1" applyFill="1" applyAlignment="1" applyProtection="1">
      <alignment horizontal="left"/>
    </xf>
    <xf numFmtId="49" fontId="1" fillId="72" borderId="0" xfId="0" applyNumberFormat="1" applyFont="1" applyFill="1" applyProtection="1"/>
    <xf numFmtId="0" fontId="126" fillId="72" borderId="0" xfId="0" applyFont="1" applyFill="1" applyProtection="1"/>
    <xf numFmtId="0" fontId="31" fillId="72" borderId="0" xfId="190" applyFont="1" applyFill="1" applyAlignment="1" applyProtection="1">
      <alignment vertical="top" wrapText="1"/>
    </xf>
    <xf numFmtId="0" fontId="24" fillId="72" borderId="0" xfId="0" applyFont="1" applyFill="1" applyAlignment="1" applyProtection="1">
      <alignment vertical="center"/>
    </xf>
    <xf numFmtId="0" fontId="24" fillId="0" borderId="0" xfId="0" applyFont="1" applyAlignment="1" applyProtection="1">
      <alignment vertical="center"/>
    </xf>
    <xf numFmtId="4" fontId="24" fillId="0" borderId="0" xfId="0" applyNumberFormat="1" applyFont="1" applyProtection="1"/>
    <xf numFmtId="0" fontId="7" fillId="0" borderId="0" xfId="0" quotePrefix="1" applyFont="1" applyAlignment="1" applyProtection="1">
      <alignment horizontal="center" vertical="top"/>
    </xf>
    <xf numFmtId="0" fontId="7" fillId="0" borderId="0" xfId="0" applyFont="1" applyFill="1" applyProtection="1"/>
    <xf numFmtId="49" fontId="7" fillId="0" borderId="0" xfId="0" applyNumberFormat="1" applyFont="1" applyAlignment="1" applyProtection="1">
      <alignment horizontal="left" indent="1"/>
    </xf>
    <xf numFmtId="4" fontId="7" fillId="0" borderId="0" xfId="0" applyNumberFormat="1" applyFont="1" applyFill="1" applyProtection="1"/>
    <xf numFmtId="3" fontId="7" fillId="0" borderId="0" xfId="0" applyNumberFormat="1" applyFont="1" applyFill="1" applyProtection="1"/>
    <xf numFmtId="0" fontId="24" fillId="0" borderId="0" xfId="0" quotePrefix="1" applyFont="1" applyAlignment="1" applyProtection="1">
      <alignment horizontal="center" vertical="top"/>
    </xf>
    <xf numFmtId="0" fontId="24" fillId="72" borderId="0" xfId="0" applyFont="1" applyFill="1" applyAlignment="1" applyProtection="1">
      <alignment horizontal="right" vertical="center"/>
    </xf>
    <xf numFmtId="0" fontId="24" fillId="72" borderId="0" xfId="0" applyFont="1" applyFill="1" applyAlignment="1" applyProtection="1">
      <alignment horizontal="left" indent="1"/>
    </xf>
    <xf numFmtId="4" fontId="7" fillId="72" borderId="0" xfId="0" applyNumberFormat="1" applyFont="1" applyFill="1" applyAlignment="1" applyProtection="1">
      <alignment horizontal="right" indent="1"/>
    </xf>
    <xf numFmtId="0" fontId="24" fillId="0" borderId="0" xfId="0" applyFont="1" applyFill="1" applyAlignment="1" applyProtection="1">
      <alignment wrapText="1"/>
    </xf>
    <xf numFmtId="4" fontId="7" fillId="0" borderId="0" xfId="0" applyNumberFormat="1" applyFont="1" applyAlignment="1" applyProtection="1">
      <alignment horizontal="right" indent="1"/>
    </xf>
    <xf numFmtId="0" fontId="24" fillId="72" borderId="0" xfId="0" applyFont="1" applyFill="1" applyAlignment="1" applyProtection="1"/>
    <xf numFmtId="0" fontId="24" fillId="0" borderId="0" xfId="0" applyFont="1" applyFill="1" applyAlignment="1" applyProtection="1"/>
    <xf numFmtId="2" fontId="28" fillId="72" borderId="0" xfId="190" applyNumberFormat="1" applyFont="1" applyFill="1" applyAlignment="1" applyProtection="1">
      <alignment horizontal="center"/>
    </xf>
    <xf numFmtId="0" fontId="28" fillId="0" borderId="0" xfId="9" applyFont="1" applyProtection="1"/>
    <xf numFmtId="0" fontId="31" fillId="0" borderId="0" xfId="188" applyFont="1" applyAlignment="1" applyProtection="1">
      <alignment horizontal="justify" vertical="top"/>
    </xf>
    <xf numFmtId="0" fontId="31" fillId="72" borderId="0" xfId="16" applyFont="1" applyFill="1" applyAlignment="1" applyProtection="1">
      <alignment horizontal="justify" vertical="top" wrapText="1"/>
    </xf>
    <xf numFmtId="0" fontId="31" fillId="72" borderId="0" xfId="188" applyFont="1" applyFill="1" applyAlignment="1" applyProtection="1">
      <alignment horizontal="justify" vertical="top"/>
    </xf>
    <xf numFmtId="0" fontId="28" fillId="72" borderId="0" xfId="9" applyFont="1" applyFill="1" applyProtection="1"/>
    <xf numFmtId="0" fontId="24" fillId="0" borderId="0" xfId="2" applyFont="1" applyFill="1" applyAlignment="1" applyProtection="1">
      <alignment horizontal="left" indent="1"/>
    </xf>
    <xf numFmtId="0" fontId="31" fillId="0" borderId="0" xfId="9" applyFont="1" applyAlignment="1" applyProtection="1">
      <alignment horizontal="right"/>
    </xf>
    <xf numFmtId="0" fontId="31" fillId="0" borderId="0" xfId="188" applyFont="1" applyAlignment="1" applyProtection="1">
      <alignment horizontal="justify" vertical="top" wrapText="1"/>
    </xf>
    <xf numFmtId="0" fontId="8" fillId="0" borderId="0" xfId="0" applyFont="1" applyFill="1" applyAlignment="1" applyProtection="1">
      <alignment horizontal="left" indent="1"/>
    </xf>
    <xf numFmtId="0" fontId="7" fillId="0" borderId="0" xfId="0" applyFont="1" applyFill="1" applyAlignment="1" applyProtection="1">
      <alignment wrapText="1"/>
    </xf>
    <xf numFmtId="0" fontId="7" fillId="0" borderId="0" xfId="0" applyFont="1" applyFill="1" applyAlignment="1" applyProtection="1">
      <alignment horizontal="left" indent="1"/>
    </xf>
    <xf numFmtId="0" fontId="31" fillId="0" borderId="0" xfId="9" applyFont="1" applyAlignment="1" applyProtection="1">
      <alignment horizontal="left"/>
    </xf>
    <xf numFmtId="0" fontId="31" fillId="72" borderId="0" xfId="0" applyFont="1" applyFill="1" applyAlignment="1" applyProtection="1">
      <alignment vertical="top" wrapText="1"/>
    </xf>
    <xf numFmtId="0" fontId="7" fillId="72" borderId="0" xfId="0" applyFont="1" applyFill="1" applyAlignment="1" applyProtection="1">
      <alignment vertical="top" wrapText="1"/>
    </xf>
    <xf numFmtId="0" fontId="1" fillId="72" borderId="0" xfId="0" quotePrefix="1" applyFont="1" applyFill="1" applyAlignment="1" applyProtection="1">
      <alignment horizontal="left" wrapText="1"/>
    </xf>
    <xf numFmtId="0" fontId="7" fillId="0" borderId="0" xfId="0" applyFont="1" applyFill="1" applyAlignment="1" applyProtection="1">
      <alignment horizontal="left" vertical="top" wrapText="1"/>
    </xf>
    <xf numFmtId="0" fontId="31" fillId="0" borderId="0" xfId="0" applyFont="1" applyAlignment="1" applyProtection="1">
      <alignment horizontal="right" vertical="top"/>
    </xf>
    <xf numFmtId="0" fontId="5" fillId="0" borderId="0" xfId="0" applyFont="1" applyFill="1" applyAlignment="1" applyProtection="1">
      <alignment wrapText="1"/>
    </xf>
    <xf numFmtId="0" fontId="3" fillId="0" borderId="0" xfId="0" applyFont="1" applyFill="1" applyAlignment="1" applyProtection="1">
      <alignment wrapText="1"/>
    </xf>
    <xf numFmtId="0" fontId="1" fillId="0" borderId="0" xfId="0" applyFont="1" applyFill="1" applyAlignment="1" applyProtection="1">
      <alignment wrapText="1"/>
    </xf>
    <xf numFmtId="0" fontId="11" fillId="0" borderId="0" xfId="0" applyFont="1" applyBorder="1" applyAlignment="1" applyProtection="1">
      <alignment vertical="top" wrapText="1"/>
    </xf>
    <xf numFmtId="0" fontId="15" fillId="0" borderId="0" xfId="0" applyFont="1" applyBorder="1" applyAlignment="1" applyProtection="1">
      <alignment vertical="top" wrapText="1"/>
    </xf>
    <xf numFmtId="0" fontId="15" fillId="0" borderId="0" xfId="0" applyFont="1" applyBorder="1" applyAlignment="1" applyProtection="1">
      <alignment horizontal="left" vertical="top" wrapText="1"/>
    </xf>
    <xf numFmtId="0" fontId="15" fillId="0" borderId="0" xfId="0" applyFont="1" applyAlignment="1" applyProtection="1">
      <alignment vertical="center"/>
    </xf>
    <xf numFmtId="0" fontId="25" fillId="0" borderId="0" xfId="0" applyFont="1" applyBorder="1" applyAlignment="1" applyProtection="1">
      <alignment horizontal="center"/>
    </xf>
    <xf numFmtId="0" fontId="33" fillId="0" borderId="0" xfId="0" applyFont="1" applyBorder="1" applyAlignment="1" applyProtection="1">
      <alignment wrapText="1"/>
    </xf>
    <xf numFmtId="0" fontId="24" fillId="0" borderId="0" xfId="0" applyFont="1" applyBorder="1" applyProtection="1"/>
    <xf numFmtId="4" fontId="24" fillId="0" borderId="0" xfId="0" applyNumberFormat="1" applyFont="1" applyAlignment="1" applyProtection="1"/>
    <xf numFmtId="0" fontId="24" fillId="0" borderId="0" xfId="2" applyFont="1" applyProtection="1"/>
    <xf numFmtId="0" fontId="24" fillId="0" borderId="0" xfId="2" applyFont="1" applyFill="1" applyAlignment="1" applyProtection="1">
      <alignment wrapText="1"/>
    </xf>
    <xf numFmtId="0" fontId="24" fillId="0" borderId="0" xfId="2" applyFont="1" applyFill="1" applyProtection="1"/>
    <xf numFmtId="0" fontId="24" fillId="0" borderId="0" xfId="2" applyFont="1" applyFill="1" applyAlignment="1" applyProtection="1"/>
    <xf numFmtId="0" fontId="24" fillId="0" borderId="0" xfId="2" applyFont="1" applyFill="1" applyAlignment="1" applyProtection="1">
      <alignment horizontal="left"/>
    </xf>
    <xf numFmtId="4" fontId="24" fillId="0" borderId="0" xfId="2" applyNumberFormat="1" applyFont="1" applyFill="1" applyAlignment="1" applyProtection="1"/>
    <xf numFmtId="0" fontId="19" fillId="0" borderId="0" xfId="2" applyFont="1" applyAlignment="1" applyProtection="1">
      <alignment horizontal="justify" vertical="center"/>
    </xf>
    <xf numFmtId="0" fontId="17" fillId="0" borderId="0" xfId="2" applyFont="1" applyProtection="1"/>
    <xf numFmtId="0" fontId="24" fillId="0" borderId="0" xfId="0" applyFont="1" applyAlignment="1" applyProtection="1">
      <alignment horizontal="center" vertical="top"/>
    </xf>
    <xf numFmtId="0" fontId="25" fillId="0" borderId="0" xfId="142" applyNumberFormat="1" applyFont="1" applyFill="1" applyBorder="1" applyAlignment="1" applyProtection="1">
      <alignment vertical="center"/>
    </xf>
    <xf numFmtId="0" fontId="39" fillId="0" borderId="0" xfId="0" applyFont="1" applyFill="1" applyBorder="1" applyAlignment="1" applyProtection="1">
      <alignment horizontal="justify" vertical="center"/>
    </xf>
    <xf numFmtId="4" fontId="24" fillId="72" borderId="0" xfId="0" applyNumberFormat="1" applyFont="1" applyFill="1" applyAlignment="1" applyProtection="1">
      <alignment horizontal="right"/>
    </xf>
    <xf numFmtId="0" fontId="14" fillId="0" borderId="0" xfId="0" applyFont="1" applyProtection="1"/>
    <xf numFmtId="0" fontId="30" fillId="0" borderId="0" xfId="0" applyFont="1" applyProtection="1"/>
    <xf numFmtId="0" fontId="32" fillId="0" borderId="0" xfId="0" applyFont="1" applyFill="1" applyAlignment="1" applyProtection="1"/>
    <xf numFmtId="0" fontId="30" fillId="0" borderId="0" xfId="0" applyFont="1" applyFill="1" applyProtection="1"/>
    <xf numFmtId="0" fontId="30" fillId="0" borderId="0" xfId="0" applyFont="1" applyFill="1" applyAlignment="1" applyProtection="1"/>
    <xf numFmtId="0" fontId="30" fillId="0" borderId="0" xfId="0" applyFont="1" applyFill="1" applyAlignment="1" applyProtection="1">
      <alignment horizontal="left"/>
    </xf>
    <xf numFmtId="4" fontId="24" fillId="0" borderId="0" xfId="0" applyNumberFormat="1" applyFont="1" applyFill="1" applyAlignment="1" applyProtection="1"/>
    <xf numFmtId="0" fontId="17" fillId="0" borderId="0" xfId="0" applyFont="1" applyProtection="1"/>
    <xf numFmtId="0" fontId="14" fillId="0" borderId="0" xfId="0" applyFont="1" applyFill="1" applyAlignment="1" applyProtection="1">
      <alignment wrapText="1"/>
    </xf>
    <xf numFmtId="0" fontId="30" fillId="0" borderId="0" xfId="0" applyFont="1" applyFill="1" applyAlignment="1" applyProtection="1">
      <alignment wrapText="1"/>
    </xf>
    <xf numFmtId="49" fontId="30" fillId="0" borderId="0" xfId="0" applyNumberFormat="1" applyFont="1" applyFill="1" applyProtection="1"/>
    <xf numFmtId="0" fontId="30" fillId="0" borderId="0" xfId="0" applyFont="1" applyFill="1" applyAlignment="1" applyProtection="1">
      <alignment horizontal="right"/>
    </xf>
    <xf numFmtId="0" fontId="23" fillId="0" borderId="0" xfId="0" applyFont="1" applyAlignment="1" applyProtection="1">
      <alignment horizontal="justify" vertical="center"/>
    </xf>
    <xf numFmtId="0" fontId="23" fillId="0" borderId="0" xfId="0" applyFont="1" applyProtection="1"/>
    <xf numFmtId="0" fontId="30" fillId="0" borderId="0" xfId="0" applyFont="1" applyFill="1" applyAlignment="1" applyProtection="1">
      <alignment horizontal="center"/>
    </xf>
    <xf numFmtId="49" fontId="16" fillId="0" borderId="0" xfId="0" applyNumberFormat="1" applyFont="1" applyFill="1" applyProtection="1"/>
    <xf numFmtId="0" fontId="23" fillId="0" borderId="0" xfId="0" applyFont="1" applyAlignment="1" applyProtection="1"/>
    <xf numFmtId="0" fontId="24" fillId="0" borderId="2" xfId="0" applyFont="1" applyBorder="1" applyAlignment="1" applyProtection="1"/>
    <xf numFmtId="4" fontId="24" fillId="0" borderId="2" xfId="0" applyNumberFormat="1" applyFont="1" applyBorder="1" applyAlignment="1" applyProtection="1">
      <alignment horizontal="right"/>
    </xf>
    <xf numFmtId="3" fontId="19" fillId="0" borderId="0" xfId="0" applyNumberFormat="1" applyFont="1" applyAlignment="1" applyProtection="1">
      <alignment horizontal="justify" vertical="center"/>
    </xf>
    <xf numFmtId="0" fontId="17" fillId="0" borderId="0" xfId="0" applyFont="1" applyAlignment="1" applyProtection="1">
      <alignment horizontal="justify" vertical="center"/>
    </xf>
    <xf numFmtId="49" fontId="31" fillId="0" borderId="0" xfId="0" applyNumberFormat="1" applyFont="1" applyFill="1" applyAlignment="1" applyProtection="1">
      <alignment wrapText="1"/>
    </xf>
    <xf numFmtId="4" fontId="105" fillId="0" borderId="0" xfId="237" applyFont="1" applyProtection="1">
      <alignment vertical="top"/>
    </xf>
    <xf numFmtId="0" fontId="31" fillId="0" borderId="0" xfId="0" applyNumberFormat="1" applyFont="1" applyFill="1" applyAlignment="1" applyProtection="1">
      <alignment wrapText="1"/>
    </xf>
    <xf numFmtId="0" fontId="41" fillId="0" borderId="0" xfId="0" applyNumberFormat="1" applyFont="1" applyFill="1" applyAlignment="1" applyProtection="1"/>
    <xf numFmtId="0" fontId="6" fillId="72" borderId="0" xfId="0" applyFont="1" applyFill="1" applyAlignment="1" applyProtection="1">
      <alignment vertical="top" wrapText="1"/>
    </xf>
    <xf numFmtId="0" fontId="1" fillId="72" borderId="0" xfId="0" applyFont="1" applyFill="1" applyBorder="1" applyAlignment="1" applyProtection="1">
      <alignment horizontal="left" vertical="top" wrapText="1"/>
    </xf>
    <xf numFmtId="0" fontId="6" fillId="72" borderId="0" xfId="0" applyFont="1" applyFill="1" applyBorder="1" applyAlignment="1" applyProtection="1">
      <alignment horizontal="left" vertical="top" wrapText="1"/>
    </xf>
    <xf numFmtId="0" fontId="9" fillId="72" borderId="0" xfId="0" applyFont="1" applyFill="1" applyBorder="1" applyAlignment="1" applyProtection="1">
      <alignment horizontal="right" vertical="top" wrapText="1"/>
    </xf>
    <xf numFmtId="0" fontId="6" fillId="72" borderId="0" xfId="0" applyFont="1" applyFill="1" applyAlignment="1" applyProtection="1">
      <alignment wrapText="1"/>
    </xf>
    <xf numFmtId="0" fontId="6" fillId="72" borderId="0" xfId="0" applyFont="1" applyFill="1" applyAlignment="1" applyProtection="1">
      <alignment horizontal="left" indent="1"/>
    </xf>
    <xf numFmtId="0" fontId="31" fillId="72" borderId="0" xfId="0" applyNumberFormat="1" applyFont="1" applyFill="1" applyAlignment="1" applyProtection="1">
      <alignment wrapText="1"/>
    </xf>
    <xf numFmtId="0" fontId="31" fillId="72" borderId="0" xfId="0" applyNumberFormat="1" applyFont="1" applyFill="1" applyAlignment="1" applyProtection="1"/>
    <xf numFmtId="0" fontId="24" fillId="72" borderId="0" xfId="0" applyFont="1" applyFill="1" applyAlignment="1" applyProtection="1">
      <alignment horizontal="left" vertical="top" wrapText="1"/>
    </xf>
    <xf numFmtId="0" fontId="26" fillId="0" borderId="0" xfId="0" applyFont="1" applyProtection="1"/>
    <xf numFmtId="0" fontId="125" fillId="72" borderId="0" xfId="0" applyFont="1" applyFill="1" applyAlignment="1" applyProtection="1">
      <alignment vertical="top" wrapText="1"/>
    </xf>
    <xf numFmtId="0" fontId="125" fillId="72" borderId="0" xfId="0" applyFont="1" applyFill="1" applyAlignment="1" applyProtection="1">
      <alignment horizontal="left" indent="1"/>
    </xf>
    <xf numFmtId="0" fontId="125" fillId="72" borderId="0" xfId="0" applyFont="1" applyFill="1" applyBorder="1" applyAlignment="1" applyProtection="1">
      <alignment horizontal="right" vertical="top" wrapText="1"/>
    </xf>
    <xf numFmtId="0" fontId="9" fillId="0" borderId="0" xfId="0" applyFont="1" applyAlignment="1" applyProtection="1">
      <alignment horizontal="left" indent="1"/>
    </xf>
    <xf numFmtId="0" fontId="9" fillId="0" borderId="0" xfId="0" applyFont="1" applyAlignment="1" applyProtection="1">
      <alignment horizontal="left" vertical="top" wrapText="1"/>
    </xf>
    <xf numFmtId="0" fontId="24" fillId="0" borderId="0" xfId="0" applyFont="1" applyAlignment="1" applyProtection="1">
      <alignment vertical="top" wrapText="1"/>
    </xf>
    <xf numFmtId="0" fontId="103" fillId="0" borderId="0" xfId="0" applyFont="1" applyAlignment="1" applyProtection="1">
      <alignment horizontal="right" indent="1"/>
    </xf>
    <xf numFmtId="0" fontId="103" fillId="0" borderId="0" xfId="0" applyFont="1" applyAlignment="1" applyProtection="1">
      <alignment horizontal="center"/>
    </xf>
    <xf numFmtId="4" fontId="103" fillId="0" borderId="0" xfId="0" applyNumberFormat="1" applyFont="1" applyAlignment="1" applyProtection="1">
      <alignment horizontal="right" indent="1"/>
    </xf>
    <xf numFmtId="0" fontId="6" fillId="0" borderId="0" xfId="0" applyFont="1" applyAlignment="1" applyProtection="1">
      <alignment wrapText="1"/>
    </xf>
    <xf numFmtId="0" fontId="3" fillId="0" borderId="0" xfId="0" applyFont="1" applyProtection="1"/>
    <xf numFmtId="49" fontId="12" fillId="0" borderId="0" xfId="0" applyNumberFormat="1" applyFont="1" applyFill="1" applyAlignment="1" applyProtection="1">
      <alignment horizontal="left"/>
    </xf>
    <xf numFmtId="0" fontId="12" fillId="0" borderId="0" xfId="0" applyFont="1" applyFill="1" applyAlignment="1" applyProtection="1">
      <alignment horizontal="right"/>
    </xf>
    <xf numFmtId="0" fontId="12" fillId="0" borderId="0" xfId="0" applyFont="1" applyFill="1" applyAlignment="1" applyProtection="1">
      <alignment horizontal="left" vertical="center" indent="1"/>
    </xf>
    <xf numFmtId="4" fontId="12" fillId="0" borderId="0" xfId="0" applyNumberFormat="1" applyFont="1" applyFill="1" applyAlignment="1" applyProtection="1">
      <alignment horizontal="right"/>
    </xf>
    <xf numFmtId="4" fontId="9" fillId="0" borderId="0" xfId="0" applyNumberFormat="1" applyFont="1" applyProtection="1"/>
    <xf numFmtId="16" fontId="25" fillId="0" borderId="0" xfId="0" quotePrefix="1" applyNumberFormat="1" applyFont="1" applyAlignment="1" applyProtection="1">
      <alignment horizontal="center"/>
    </xf>
    <xf numFmtId="0" fontId="9" fillId="0" borderId="0" xfId="0" applyFont="1" applyAlignment="1" applyProtection="1">
      <alignment vertical="top" wrapText="1"/>
    </xf>
    <xf numFmtId="0" fontId="1" fillId="0" borderId="0" xfId="0" applyFont="1" applyAlignment="1" applyProtection="1">
      <alignment wrapText="1"/>
    </xf>
    <xf numFmtId="0" fontId="1" fillId="0" borderId="0" xfId="0" applyFont="1" applyAlignment="1" applyProtection="1">
      <alignment horizontal="left" indent="1"/>
    </xf>
    <xf numFmtId="4" fontId="1" fillId="0" borderId="0" xfId="0" applyNumberFormat="1" applyFont="1" applyFill="1" applyProtection="1"/>
    <xf numFmtId="49" fontId="31" fillId="0" borderId="0" xfId="144" applyNumberFormat="1" applyFont="1" applyFill="1" applyAlignment="1" applyProtection="1">
      <alignment wrapText="1"/>
    </xf>
    <xf numFmtId="0" fontId="11" fillId="0" borderId="0" xfId="0" applyFont="1" applyAlignment="1" applyProtection="1">
      <alignment horizontal="left" vertical="top" wrapText="1"/>
    </xf>
    <xf numFmtId="0" fontId="33" fillId="0" borderId="0" xfId="0" applyFont="1" applyAlignment="1" applyProtection="1">
      <alignment horizontal="left" vertical="top"/>
    </xf>
    <xf numFmtId="49" fontId="15" fillId="0" borderId="0" xfId="0" applyNumberFormat="1" applyFont="1" applyFill="1" applyAlignment="1" applyProtection="1">
      <alignment horizontal="left" vertical="top"/>
    </xf>
    <xf numFmtId="0" fontId="31" fillId="0" borderId="0" xfId="0" applyFont="1" applyAlignment="1" applyProtection="1">
      <alignment horizontal="right"/>
    </xf>
    <xf numFmtId="0" fontId="31" fillId="0" borderId="0" xfId="0" applyFont="1" applyProtection="1"/>
    <xf numFmtId="1" fontId="31" fillId="0" borderId="0" xfId="0" applyNumberFormat="1" applyFont="1" applyAlignment="1" applyProtection="1">
      <alignment horizontal="left" vertical="top"/>
    </xf>
    <xf numFmtId="0" fontId="31" fillId="0" borderId="0" xfId="0" applyFont="1" applyAlignment="1" applyProtection="1">
      <alignment horizontal="left" vertical="top" wrapText="1"/>
    </xf>
    <xf numFmtId="49" fontId="31" fillId="0" borderId="0" xfId="0" applyNumberFormat="1" applyFont="1" applyAlignment="1" applyProtection="1"/>
    <xf numFmtId="0" fontId="31" fillId="0" borderId="0" xfId="179" applyFont="1" applyFill="1" applyAlignment="1" applyProtection="1">
      <alignment horizontal="center"/>
    </xf>
    <xf numFmtId="0" fontId="31" fillId="72" borderId="0" xfId="0" applyFont="1" applyFill="1" applyAlignment="1" applyProtection="1">
      <alignment horizontal="left" vertical="top" wrapText="1"/>
    </xf>
    <xf numFmtId="49" fontId="31" fillId="72" borderId="0" xfId="0" applyNumberFormat="1" applyFont="1" applyFill="1" applyAlignment="1" applyProtection="1"/>
    <xf numFmtId="0" fontId="31" fillId="72" borderId="0" xfId="179" applyFont="1" applyFill="1" applyAlignment="1" applyProtection="1">
      <alignment horizontal="center"/>
    </xf>
    <xf numFmtId="0" fontId="31" fillId="0" borderId="0" xfId="0" applyFont="1" applyAlignment="1" applyProtection="1">
      <alignment horizontal="left" vertical="top"/>
    </xf>
    <xf numFmtId="49" fontId="29" fillId="0" borderId="0" xfId="0" applyNumberFormat="1" applyFont="1" applyAlignment="1" applyProtection="1"/>
    <xf numFmtId="0" fontId="24" fillId="0" borderId="0" xfId="0" applyFont="1" applyAlignment="1" applyProtection="1">
      <alignment horizontal="left" vertical="top" wrapText="1"/>
    </xf>
    <xf numFmtId="1" fontId="31" fillId="72" borderId="0" xfId="0" applyNumberFormat="1" applyFont="1" applyFill="1" applyAlignment="1" applyProtection="1">
      <alignment horizontal="left" vertical="top"/>
    </xf>
    <xf numFmtId="49" fontId="31" fillId="0" borderId="0" xfId="0" applyNumberFormat="1" applyFont="1" applyAlignment="1" applyProtection="1">
      <alignment horizontal="left"/>
    </xf>
    <xf numFmtId="0" fontId="31" fillId="0" borderId="0" xfId="0" applyFont="1" applyAlignment="1" applyProtection="1">
      <alignment horizontal="left"/>
    </xf>
    <xf numFmtId="0" fontId="31" fillId="0" borderId="0" xfId="0" applyFont="1" applyFill="1" applyAlignment="1" applyProtection="1">
      <alignment horizontal="left" vertical="top" wrapText="1"/>
    </xf>
    <xf numFmtId="49" fontId="7" fillId="0" borderId="0" xfId="0" applyNumberFormat="1" applyFont="1" applyFill="1" applyAlignment="1" applyProtection="1">
      <alignment horizontal="left" vertical="top"/>
    </xf>
    <xf numFmtId="49" fontId="24" fillId="0" borderId="0" xfId="0" applyNumberFormat="1" applyFont="1" applyAlignment="1" applyProtection="1"/>
    <xf numFmtId="0" fontId="27" fillId="0" borderId="0" xfId="0" applyFont="1" applyProtection="1"/>
    <xf numFmtId="0" fontId="101" fillId="0" borderId="0" xfId="0" applyFont="1" applyAlignment="1" applyProtection="1">
      <alignment horizontal="left" vertical="top"/>
    </xf>
    <xf numFmtId="0" fontId="31" fillId="0" borderId="0" xfId="0" applyFont="1" applyAlignment="1" applyProtection="1">
      <alignment vertical="top"/>
    </xf>
    <xf numFmtId="0" fontId="31" fillId="0" borderId="0" xfId="179" applyFont="1" applyFill="1" applyAlignment="1" applyProtection="1">
      <alignment horizontal="left"/>
    </xf>
    <xf numFmtId="0" fontId="24" fillId="0" borderId="2" xfId="0" applyFont="1" applyBorder="1" applyAlignment="1" applyProtection="1">
      <alignment horizontal="left" vertical="top" wrapText="1"/>
    </xf>
    <xf numFmtId="0" fontId="37" fillId="0" borderId="0" xfId="0" applyNumberFormat="1" applyFont="1" applyFill="1" applyAlignment="1" applyProtection="1">
      <alignment horizontal="left" vertical="top"/>
    </xf>
    <xf numFmtId="0" fontId="26" fillId="0" borderId="1" xfId="0" applyFont="1" applyBorder="1" applyAlignment="1" applyProtection="1">
      <alignment horizontal="center" wrapText="1"/>
      <protection locked="0"/>
    </xf>
    <xf numFmtId="0" fontId="24" fillId="0" borderId="0" xfId="0" applyFont="1" applyFill="1" applyAlignment="1" applyProtection="1">
      <alignment horizontal="right" vertical="center"/>
      <protection locked="0"/>
    </xf>
    <xf numFmtId="0" fontId="31" fillId="0" borderId="0" xfId="0" applyFont="1" applyFill="1" applyAlignment="1" applyProtection="1">
      <alignment horizontal="right"/>
      <protection locked="0"/>
    </xf>
    <xf numFmtId="49" fontId="31" fillId="0" borderId="0" xfId="0" applyNumberFormat="1" applyFont="1" applyAlignment="1" applyProtection="1">
      <protection locked="0"/>
    </xf>
    <xf numFmtId="0" fontId="31" fillId="0" borderId="0" xfId="0" applyFont="1" applyProtection="1">
      <protection locked="0"/>
    </xf>
    <xf numFmtId="49" fontId="31" fillId="72" borderId="0" xfId="0" applyNumberFormat="1" applyFont="1" applyFill="1" applyAlignment="1" applyProtection="1">
      <protection locked="0"/>
    </xf>
    <xf numFmtId="49" fontId="29" fillId="0" borderId="0" xfId="0" applyNumberFormat="1" applyFont="1" applyAlignment="1" applyProtection="1">
      <protection locked="0"/>
    </xf>
    <xf numFmtId="0" fontId="23" fillId="0" borderId="0" xfId="0" applyFont="1" applyProtection="1">
      <protection locked="0"/>
    </xf>
    <xf numFmtId="0" fontId="31" fillId="72" borderId="0" xfId="0" applyFont="1" applyFill="1" applyProtection="1">
      <protection locked="0"/>
    </xf>
    <xf numFmtId="49" fontId="31" fillId="0" borderId="0" xfId="0" applyNumberFormat="1" applyFont="1" applyAlignment="1" applyProtection="1">
      <alignment horizontal="left"/>
      <protection locked="0"/>
    </xf>
    <xf numFmtId="0" fontId="31" fillId="0" borderId="0" xfId="0" applyFont="1" applyAlignment="1" applyProtection="1">
      <alignment horizontal="left"/>
      <protection locked="0"/>
    </xf>
    <xf numFmtId="0" fontId="23" fillId="72" borderId="0" xfId="0" applyFont="1" applyFill="1" applyProtection="1">
      <protection locked="0"/>
    </xf>
    <xf numFmtId="49" fontId="24" fillId="0" borderId="0" xfId="0" applyNumberFormat="1" applyFont="1" applyAlignment="1" applyProtection="1">
      <protection locked="0"/>
    </xf>
    <xf numFmtId="0" fontId="27" fillId="0" borderId="0" xfId="0" applyFont="1" applyProtection="1">
      <protection locked="0"/>
    </xf>
    <xf numFmtId="0" fontId="31" fillId="0" borderId="0" xfId="0" applyFont="1" applyAlignment="1" applyProtection="1">
      <alignment vertical="top"/>
      <protection locked="0"/>
    </xf>
    <xf numFmtId="0" fontId="24" fillId="0" borderId="2" xfId="0" applyFont="1" applyBorder="1" applyProtection="1">
      <protection locked="0"/>
    </xf>
    <xf numFmtId="0" fontId="24" fillId="0" borderId="0" xfId="0" applyFont="1" applyProtection="1">
      <protection locked="0"/>
    </xf>
    <xf numFmtId="0" fontId="26" fillId="0" borderId="1" xfId="0" applyFont="1" applyBorder="1" applyAlignment="1" applyProtection="1">
      <alignment horizontal="center"/>
      <protection locked="0"/>
    </xf>
    <xf numFmtId="0" fontId="24" fillId="0" borderId="0" xfId="0" applyFont="1" applyFill="1" applyProtection="1">
      <protection locked="0"/>
    </xf>
    <xf numFmtId="0" fontId="31" fillId="0" borderId="0" xfId="0" applyFont="1" applyFill="1" applyProtection="1">
      <protection locked="0"/>
    </xf>
    <xf numFmtId="4" fontId="15" fillId="0" borderId="0" xfId="0" applyNumberFormat="1" applyFont="1" applyFill="1" applyProtection="1">
      <protection locked="0"/>
    </xf>
    <xf numFmtId="4" fontId="9" fillId="0" borderId="0" xfId="0" applyNumberFormat="1" applyFont="1" applyFill="1" applyProtection="1">
      <protection locked="0"/>
    </xf>
    <xf numFmtId="4" fontId="9" fillId="72" borderId="0" xfId="0" applyNumberFormat="1" applyFont="1" applyFill="1" applyProtection="1">
      <protection locked="0"/>
    </xf>
    <xf numFmtId="4" fontId="7" fillId="0" borderId="0" xfId="0" applyNumberFormat="1" applyFont="1" applyFill="1" applyProtection="1">
      <protection locked="0"/>
    </xf>
    <xf numFmtId="4" fontId="7" fillId="72" borderId="0" xfId="0" applyNumberFormat="1" applyFont="1" applyFill="1" applyProtection="1">
      <protection locked="0"/>
    </xf>
    <xf numFmtId="0" fontId="31" fillId="0" borderId="0" xfId="0" applyNumberFormat="1" applyFont="1" applyFill="1" applyAlignment="1" applyProtection="1">
      <protection locked="0"/>
    </xf>
    <xf numFmtId="0" fontId="9" fillId="72" borderId="0" xfId="0" applyFont="1" applyFill="1" applyAlignment="1" applyProtection="1">
      <alignment vertical="top" wrapText="1"/>
      <protection locked="0"/>
    </xf>
    <xf numFmtId="0" fontId="9" fillId="72" borderId="0" xfId="0" applyFont="1" applyFill="1" applyAlignment="1" applyProtection="1">
      <alignment horizontal="left" indent="1"/>
      <protection locked="0"/>
    </xf>
    <xf numFmtId="0" fontId="9" fillId="72" borderId="0" xfId="0" applyFont="1" applyFill="1" applyBorder="1" applyAlignment="1" applyProtection="1">
      <alignment horizontal="right" vertical="top" wrapText="1"/>
      <protection locked="0"/>
    </xf>
    <xf numFmtId="0" fontId="9" fillId="72" borderId="0" xfId="0" applyFont="1" applyFill="1" applyProtection="1">
      <protection locked="0"/>
    </xf>
    <xf numFmtId="0" fontId="6" fillId="72" borderId="0" xfId="0" applyFont="1" applyFill="1" applyAlignment="1" applyProtection="1">
      <alignment horizontal="left" indent="1"/>
      <protection locked="0"/>
    </xf>
    <xf numFmtId="0" fontId="31" fillId="72" borderId="0" xfId="0" applyNumberFormat="1" applyFont="1" applyFill="1" applyAlignment="1" applyProtection="1">
      <protection locked="0"/>
    </xf>
    <xf numFmtId="0" fontId="39" fillId="0" borderId="0" xfId="0" applyFont="1" applyAlignment="1" applyProtection="1">
      <alignment horizontal="justify" vertical="center"/>
      <protection locked="0"/>
    </xf>
    <xf numFmtId="0" fontId="26" fillId="0" borderId="0" xfId="0" applyFont="1" applyProtection="1">
      <protection locked="0"/>
    </xf>
    <xf numFmtId="0" fontId="125" fillId="72" borderId="0" xfId="0" applyFont="1" applyFill="1" applyAlignment="1" applyProtection="1">
      <alignment vertical="top" wrapText="1"/>
      <protection locked="0"/>
    </xf>
    <xf numFmtId="0" fontId="125" fillId="72" borderId="0" xfId="0" applyFont="1" applyFill="1" applyAlignment="1" applyProtection="1">
      <alignment horizontal="left" indent="1"/>
      <protection locked="0"/>
    </xf>
    <xf numFmtId="0" fontId="125" fillId="72" borderId="0" xfId="0" applyFont="1" applyFill="1" applyBorder="1" applyAlignment="1" applyProtection="1">
      <alignment horizontal="right" vertical="top" wrapText="1"/>
      <protection locked="0"/>
    </xf>
    <xf numFmtId="0" fontId="24" fillId="0" borderId="0" xfId="0" applyFont="1" applyAlignment="1" applyProtection="1">
      <alignment vertical="top" wrapText="1"/>
      <protection locked="0"/>
    </xf>
    <xf numFmtId="0" fontId="24" fillId="0" borderId="0" xfId="0" applyFont="1" applyAlignment="1" applyProtection="1">
      <protection locked="0"/>
    </xf>
    <xf numFmtId="0" fontId="9" fillId="0" borderId="0" xfId="0" applyFont="1" applyAlignment="1" applyProtection="1">
      <alignment horizontal="left" vertical="top" wrapText="1"/>
      <protection locked="0"/>
    </xf>
    <xf numFmtId="0" fontId="9" fillId="0" borderId="0" xfId="0" applyFont="1" applyBorder="1" applyAlignment="1" applyProtection="1">
      <alignment horizontal="left" vertical="top" wrapText="1"/>
      <protection locked="0"/>
    </xf>
    <xf numFmtId="0" fontId="9" fillId="0" borderId="0" xfId="0" applyFont="1" applyProtection="1">
      <protection locked="0"/>
    </xf>
    <xf numFmtId="0" fontId="3" fillId="0" borderId="0" xfId="0" applyFont="1" applyProtection="1">
      <protection locked="0"/>
    </xf>
    <xf numFmtId="0" fontId="15" fillId="0" borderId="0" xfId="0" applyFont="1" applyFill="1" applyProtection="1">
      <protection locked="0"/>
    </xf>
    <xf numFmtId="0" fontId="9" fillId="0" borderId="0" xfId="0" applyFont="1" applyBorder="1" applyAlignment="1" applyProtection="1">
      <alignment vertical="top" wrapText="1"/>
      <protection locked="0"/>
    </xf>
    <xf numFmtId="0" fontId="9" fillId="0" borderId="0" xfId="0" applyFont="1" applyAlignment="1" applyProtection="1">
      <alignment vertical="top" wrapText="1"/>
      <protection locked="0"/>
    </xf>
    <xf numFmtId="0" fontId="9" fillId="0" borderId="0" xfId="0" applyFont="1" applyFill="1" applyProtection="1">
      <protection locked="0"/>
    </xf>
    <xf numFmtId="4" fontId="105" fillId="0" borderId="0" xfId="237" applyFont="1" applyProtection="1">
      <alignment vertical="top"/>
      <protection locked="0"/>
    </xf>
    <xf numFmtId="4" fontId="103" fillId="0" borderId="0" xfId="0" applyNumberFormat="1" applyFont="1" applyAlignment="1" applyProtection="1">
      <alignment horizontal="right" indent="1"/>
      <protection locked="0"/>
    </xf>
    <xf numFmtId="4" fontId="15" fillId="0" borderId="0" xfId="0" applyNumberFormat="1" applyFont="1" applyFill="1" applyAlignment="1" applyProtection="1">
      <alignment horizontal="right"/>
      <protection locked="0"/>
    </xf>
    <xf numFmtId="4" fontId="1" fillId="0" borderId="0" xfId="0" applyNumberFormat="1" applyFont="1" applyFill="1" applyProtection="1">
      <protection locked="0"/>
    </xf>
    <xf numFmtId="0" fontId="24" fillId="0" borderId="0" xfId="0" applyFont="1" applyBorder="1" applyProtection="1">
      <protection locked="0"/>
    </xf>
    <xf numFmtId="0" fontId="24" fillId="0" borderId="0" xfId="2" applyFont="1" applyFill="1" applyProtection="1">
      <protection locked="0"/>
    </xf>
    <xf numFmtId="0" fontId="39" fillId="0" borderId="0" xfId="0" applyFont="1" applyFill="1" applyBorder="1" applyAlignment="1" applyProtection="1">
      <alignment horizontal="justify" vertical="center"/>
      <protection locked="0"/>
    </xf>
    <xf numFmtId="0" fontId="30" fillId="0" borderId="0" xfId="0" applyFont="1" applyFill="1" applyProtection="1">
      <protection locked="0"/>
    </xf>
    <xf numFmtId="4" fontId="24" fillId="0" borderId="0" xfId="2" applyNumberFormat="1" applyFont="1" applyFill="1" applyAlignment="1" applyProtection="1">
      <protection locked="0"/>
    </xf>
    <xf numFmtId="4" fontId="24" fillId="72" borderId="0" xfId="0" applyNumberFormat="1" applyFont="1" applyFill="1" applyAlignment="1" applyProtection="1">
      <protection locked="0"/>
    </xf>
    <xf numFmtId="0" fontId="30" fillId="0" borderId="0" xfId="0" applyFont="1" applyFill="1" applyAlignment="1" applyProtection="1">
      <protection locked="0"/>
    </xf>
    <xf numFmtId="4" fontId="30" fillId="0" borderId="0" xfId="0" applyNumberFormat="1" applyFont="1" applyFill="1" applyAlignment="1" applyProtection="1">
      <protection locked="0"/>
    </xf>
    <xf numFmtId="0" fontId="23" fillId="0" borderId="0" xfId="0" applyFont="1" applyAlignment="1" applyProtection="1">
      <protection locked="0"/>
    </xf>
    <xf numFmtId="0" fontId="24" fillId="0" borderId="2" xfId="0" applyFont="1" applyBorder="1" applyAlignment="1" applyProtection="1">
      <protection locked="0"/>
    </xf>
    <xf numFmtId="0" fontId="23" fillId="0" borderId="0" xfId="0" applyFont="1" applyFill="1" applyProtection="1">
      <protection locked="0"/>
    </xf>
    <xf numFmtId="0" fontId="31" fillId="72" borderId="0" xfId="190" applyFont="1" applyFill="1" applyAlignment="1" applyProtection="1">
      <alignment vertical="top" wrapText="1"/>
      <protection locked="0"/>
    </xf>
    <xf numFmtId="0" fontId="29" fillId="0" borderId="0" xfId="0" applyFont="1" applyFill="1" applyProtection="1">
      <protection locked="0"/>
    </xf>
    <xf numFmtId="0" fontId="29" fillId="72" borderId="0" xfId="0" applyFont="1" applyFill="1" applyProtection="1">
      <protection locked="0"/>
    </xf>
    <xf numFmtId="0" fontId="24" fillId="0" borderId="0" xfId="2" applyFont="1" applyFill="1" applyAlignment="1" applyProtection="1">
      <alignment horizontal="left" indent="1"/>
      <protection locked="0"/>
    </xf>
    <xf numFmtId="0" fontId="15" fillId="0" borderId="0" xfId="0" applyFont="1" applyBorder="1" applyAlignment="1" applyProtection="1">
      <alignment vertical="top" wrapText="1"/>
      <protection locked="0"/>
    </xf>
    <xf numFmtId="4" fontId="15" fillId="72" borderId="0" xfId="0" applyNumberFormat="1" applyFont="1" applyFill="1" applyProtection="1">
      <protection locked="0"/>
    </xf>
    <xf numFmtId="4" fontId="7" fillId="72" borderId="0" xfId="0" applyNumberFormat="1" applyFont="1" applyFill="1" applyAlignment="1" applyProtection="1">
      <alignment horizontal="right" indent="1"/>
      <protection locked="0"/>
    </xf>
    <xf numFmtId="4" fontId="4" fillId="0" borderId="0" xfId="0" applyNumberFormat="1" applyFont="1" applyFill="1" applyProtection="1">
      <protection locked="0"/>
    </xf>
    <xf numFmtId="0" fontId="125" fillId="0" borderId="0" xfId="0" applyFont="1" applyProtection="1">
      <protection locked="0"/>
    </xf>
    <xf numFmtId="0" fontId="125" fillId="72" borderId="0" xfId="0" applyFont="1" applyFill="1" applyBorder="1" applyAlignment="1" applyProtection="1">
      <alignment vertical="top" wrapText="1"/>
      <protection locked="0"/>
    </xf>
    <xf numFmtId="0" fontId="125" fillId="72" borderId="0" xfId="0" applyFont="1" applyFill="1" applyBorder="1" applyAlignment="1" applyProtection="1">
      <alignment horizontal="left" vertical="top" wrapText="1"/>
      <protection locked="0"/>
    </xf>
    <xf numFmtId="0" fontId="125" fillId="72" borderId="0" xfId="0" applyFont="1" applyFill="1" applyProtection="1">
      <protection locked="0"/>
    </xf>
    <xf numFmtId="0" fontId="10" fillId="0" borderId="0" xfId="0" applyFont="1" applyFill="1" applyProtection="1">
      <protection locked="0"/>
    </xf>
    <xf numFmtId="0" fontId="10" fillId="72" borderId="0" xfId="0" applyFont="1" applyFill="1" applyProtection="1">
      <protection locked="0"/>
    </xf>
    <xf numFmtId="4" fontId="10" fillId="0" borderId="0" xfId="0" applyNumberFormat="1" applyFont="1" applyFill="1" applyProtection="1">
      <protection locked="0"/>
    </xf>
    <xf numFmtId="4" fontId="10" fillId="72" borderId="0" xfId="0" applyNumberFormat="1" applyFont="1" applyFill="1" applyProtection="1">
      <protection locked="0"/>
    </xf>
    <xf numFmtId="4" fontId="5" fillId="0" borderId="0" xfId="0" applyNumberFormat="1" applyFont="1" applyFill="1" applyProtection="1">
      <protection locked="0"/>
    </xf>
    <xf numFmtId="0" fontId="9" fillId="0" borderId="0" xfId="0" applyFont="1" applyAlignment="1" applyProtection="1">
      <alignment horizontal="left" vertical="top" wrapText="1"/>
    </xf>
    <xf numFmtId="0" fontId="24" fillId="0" borderId="0" xfId="0" applyFont="1" applyFill="1" applyAlignment="1" applyProtection="1">
      <alignment horizontal="left" vertical="top" wrapText="1"/>
    </xf>
    <xf numFmtId="0" fontId="24" fillId="0" borderId="0" xfId="0" applyFont="1" applyAlignment="1">
      <alignment horizontal="center" vertical="top"/>
    </xf>
    <xf numFmtId="0" fontId="24" fillId="0" borderId="0" xfId="2" applyFont="1"/>
    <xf numFmtId="0" fontId="127" fillId="72" borderId="0" xfId="0" applyFont="1" applyFill="1" applyAlignment="1">
      <alignment horizontal="center" vertical="top"/>
    </xf>
    <xf numFmtId="0" fontId="128" fillId="72" borderId="0" xfId="0" applyFont="1" applyFill="1" applyAlignment="1">
      <alignment vertical="center"/>
    </xf>
    <xf numFmtId="0" fontId="127" fillId="72" borderId="0" xfId="0" applyFont="1" applyFill="1"/>
    <xf numFmtId="0" fontId="127" fillId="72" borderId="0" xfId="0" applyNumberFormat="1" applyFont="1" applyFill="1" applyBorder="1" applyAlignment="1" applyProtection="1">
      <protection locked="0"/>
    </xf>
    <xf numFmtId="0" fontId="129" fillId="72" borderId="0" xfId="2" applyFont="1" applyFill="1" applyProtection="1"/>
    <xf numFmtId="3" fontId="127" fillId="72" borderId="0" xfId="218" applyNumberFormat="1" applyFont="1" applyFill="1" applyAlignment="1">
      <alignment horizontal="right"/>
    </xf>
    <xf numFmtId="0" fontId="127" fillId="72" borderId="0" xfId="218" applyFont="1" applyFill="1" applyAlignment="1">
      <alignment horizontal="right"/>
    </xf>
    <xf numFmtId="0" fontId="127" fillId="72" borderId="0" xfId="2" applyFont="1" applyFill="1"/>
    <xf numFmtId="0" fontId="127" fillId="72" borderId="0" xfId="0" applyFont="1" applyFill="1" applyAlignment="1">
      <alignment horizontal="left" vertical="top" wrapText="1"/>
    </xf>
    <xf numFmtId="0" fontId="127" fillId="72" borderId="0" xfId="0" applyFont="1" applyFill="1" applyAlignment="1">
      <alignment horizontal="right" vertical="top" wrapText="1"/>
    </xf>
    <xf numFmtId="0" fontId="127" fillId="72" borderId="0" xfId="0" applyNumberFormat="1" applyFont="1" applyFill="1" applyBorder="1" applyAlignment="1" applyProtection="1">
      <alignment horizontal="right" vertical="top" wrapText="1"/>
      <protection locked="0"/>
    </xf>
    <xf numFmtId="0" fontId="127" fillId="72" borderId="0" xfId="0" applyFont="1" applyFill="1" applyAlignment="1">
      <alignment horizontal="left" vertical="top"/>
    </xf>
    <xf numFmtId="0" fontId="127" fillId="72" borderId="0" xfId="0" applyNumberFormat="1" applyFont="1" applyFill="1" applyBorder="1" applyAlignment="1" applyProtection="1">
      <alignment horizontal="left" vertical="top"/>
      <protection locked="0"/>
    </xf>
    <xf numFmtId="0" fontId="130" fillId="72" borderId="0" xfId="0" applyFont="1" applyFill="1" applyAlignment="1">
      <alignment horizontal="right" vertical="top" wrapText="1"/>
    </xf>
    <xf numFmtId="0" fontId="131" fillId="72" borderId="0" xfId="0" applyNumberFormat="1" applyFont="1" applyFill="1" applyBorder="1" applyAlignment="1" applyProtection="1">
      <alignment horizontal="right" vertical="top" wrapText="1"/>
      <protection locked="0"/>
    </xf>
    <xf numFmtId="0" fontId="131" fillId="72" borderId="0" xfId="0" applyFont="1" applyFill="1" applyAlignment="1">
      <alignment horizontal="right" vertical="top" wrapText="1"/>
    </xf>
    <xf numFmtId="0" fontId="127" fillId="72" borderId="0" xfId="2" applyFont="1" applyFill="1" applyAlignment="1">
      <alignment horizontal="left"/>
    </xf>
    <xf numFmtId="0" fontId="127" fillId="72" borderId="0" xfId="0" applyFont="1" applyFill="1" applyAlignment="1">
      <alignment horizontal="right"/>
    </xf>
    <xf numFmtId="3" fontId="127" fillId="72" borderId="0" xfId="2" applyNumberFormat="1" applyFont="1" applyFill="1"/>
  </cellXfs>
  <cellStyles count="381">
    <cellStyle name="_204_CPM_KLJUČAV,ŽELEZOKRIVNICA" xfId="73" xr:uid="{00000000-0005-0000-0000-000000000000}"/>
    <cellStyle name="20 % – Poudarek1 2" xfId="21" xr:uid="{00000000-0005-0000-0000-000001000000}"/>
    <cellStyle name="20 % – Poudarek2 2" xfId="22" xr:uid="{00000000-0005-0000-0000-000002000000}"/>
    <cellStyle name="20 % – Poudarek3 2" xfId="23" xr:uid="{00000000-0005-0000-0000-000003000000}"/>
    <cellStyle name="20 % – Poudarek4 2" xfId="24" xr:uid="{00000000-0005-0000-0000-000004000000}"/>
    <cellStyle name="20 % – Poudarek5 2" xfId="25" xr:uid="{00000000-0005-0000-0000-000005000000}"/>
    <cellStyle name="20 % – Poudarek6 2" xfId="26" xr:uid="{00000000-0005-0000-0000-000006000000}"/>
    <cellStyle name="20% - Accent1" xfId="74" xr:uid="{00000000-0005-0000-0000-000007000000}"/>
    <cellStyle name="20% - Accent2" xfId="75" xr:uid="{00000000-0005-0000-0000-000008000000}"/>
    <cellStyle name="20% - Accent3" xfId="76" xr:uid="{00000000-0005-0000-0000-000009000000}"/>
    <cellStyle name="20% - Accent4" xfId="77" xr:uid="{00000000-0005-0000-0000-00000A000000}"/>
    <cellStyle name="20% - Accent5" xfId="78" xr:uid="{00000000-0005-0000-0000-00000B000000}"/>
    <cellStyle name="20% - Accent6" xfId="79" xr:uid="{00000000-0005-0000-0000-00000C000000}"/>
    <cellStyle name="20% - Colore 1" xfId="364" xr:uid="{00000000-0005-0000-0000-00000D000000}"/>
    <cellStyle name="20% - Colore 2" xfId="380" xr:uid="{00000000-0005-0000-0000-00000E000000}"/>
    <cellStyle name="20% - Colore 3" xfId="253" xr:uid="{00000000-0005-0000-0000-00000F000000}"/>
    <cellStyle name="20% - Colore 4" xfId="361" xr:uid="{00000000-0005-0000-0000-000010000000}"/>
    <cellStyle name="20% - Colore 5" xfId="290" xr:uid="{00000000-0005-0000-0000-000011000000}"/>
    <cellStyle name="20% - Colore 6" xfId="244" xr:uid="{00000000-0005-0000-0000-000012000000}"/>
    <cellStyle name="40 % – Poudarek1 2" xfId="27" xr:uid="{00000000-0005-0000-0000-000013000000}"/>
    <cellStyle name="40 % – Poudarek2 2" xfId="28" xr:uid="{00000000-0005-0000-0000-000014000000}"/>
    <cellStyle name="40 % – Poudarek3 2" xfId="29" xr:uid="{00000000-0005-0000-0000-000015000000}"/>
    <cellStyle name="40 % – Poudarek4 2" xfId="30" xr:uid="{00000000-0005-0000-0000-000016000000}"/>
    <cellStyle name="40 % – Poudarek5 2" xfId="31" xr:uid="{00000000-0005-0000-0000-000017000000}"/>
    <cellStyle name="40 % – Poudarek6 2" xfId="32" xr:uid="{00000000-0005-0000-0000-000018000000}"/>
    <cellStyle name="40% - Accent1" xfId="80" xr:uid="{00000000-0005-0000-0000-000019000000}"/>
    <cellStyle name="40% - Accent2" xfId="81" xr:uid="{00000000-0005-0000-0000-00001A000000}"/>
    <cellStyle name="40% - Accent3" xfId="82" xr:uid="{00000000-0005-0000-0000-00001B000000}"/>
    <cellStyle name="40% - Accent4" xfId="83" xr:uid="{00000000-0005-0000-0000-00001C000000}"/>
    <cellStyle name="40% - Accent5" xfId="84" xr:uid="{00000000-0005-0000-0000-00001D000000}"/>
    <cellStyle name="40% - Accent6" xfId="85" xr:uid="{00000000-0005-0000-0000-00001E000000}"/>
    <cellStyle name="40% - Colore 1" xfId="258" xr:uid="{00000000-0005-0000-0000-00001F000000}"/>
    <cellStyle name="40% - Colore 2" xfId="279" xr:uid="{00000000-0005-0000-0000-000020000000}"/>
    <cellStyle name="40% - Colore 3" xfId="275" xr:uid="{00000000-0005-0000-0000-000021000000}"/>
    <cellStyle name="40% - Colore 4" xfId="303" xr:uid="{00000000-0005-0000-0000-000022000000}"/>
    <cellStyle name="40% - Colore 5" xfId="241" xr:uid="{00000000-0005-0000-0000-000023000000}"/>
    <cellStyle name="40% - Colore 6" xfId="370" xr:uid="{00000000-0005-0000-0000-000024000000}"/>
    <cellStyle name="60 % – Poudarek1 2" xfId="33" xr:uid="{00000000-0005-0000-0000-000025000000}"/>
    <cellStyle name="60 % – Poudarek2 2" xfId="34" xr:uid="{00000000-0005-0000-0000-000026000000}"/>
    <cellStyle name="60 % – Poudarek3 2" xfId="35" xr:uid="{00000000-0005-0000-0000-000027000000}"/>
    <cellStyle name="60 % – Poudarek4 2" xfId="36" xr:uid="{00000000-0005-0000-0000-000028000000}"/>
    <cellStyle name="60 % – Poudarek5 2" xfId="37" xr:uid="{00000000-0005-0000-0000-000029000000}"/>
    <cellStyle name="60 % – Poudarek6 2" xfId="38" xr:uid="{00000000-0005-0000-0000-00002A000000}"/>
    <cellStyle name="60% - Accent1" xfId="86" xr:uid="{00000000-0005-0000-0000-00002B000000}"/>
    <cellStyle name="60% - Accent2" xfId="87" xr:uid="{00000000-0005-0000-0000-00002C000000}"/>
    <cellStyle name="60% - Accent3" xfId="88" xr:uid="{00000000-0005-0000-0000-00002D000000}"/>
    <cellStyle name="60% - Accent4" xfId="89" xr:uid="{00000000-0005-0000-0000-00002E000000}"/>
    <cellStyle name="60% - Accent5" xfId="90" xr:uid="{00000000-0005-0000-0000-00002F000000}"/>
    <cellStyle name="60% - Accent6" xfId="91" xr:uid="{00000000-0005-0000-0000-000030000000}"/>
    <cellStyle name="60% - Colore 1" xfId="274" xr:uid="{00000000-0005-0000-0000-000031000000}"/>
    <cellStyle name="60% - Colore 2" xfId="272" xr:uid="{00000000-0005-0000-0000-000032000000}"/>
    <cellStyle name="60% - Colore 3" xfId="286" xr:uid="{00000000-0005-0000-0000-000033000000}"/>
    <cellStyle name="60% - Colore 4" xfId="252" xr:uid="{00000000-0005-0000-0000-000034000000}"/>
    <cellStyle name="60% - Colore 5" xfId="248" xr:uid="{00000000-0005-0000-0000-000035000000}"/>
    <cellStyle name="60% - Colore 6" xfId="301" xr:uid="{00000000-0005-0000-0000-000036000000}"/>
    <cellStyle name="Accent1" xfId="92" xr:uid="{00000000-0005-0000-0000-000037000000}"/>
    <cellStyle name="Accent2" xfId="93" xr:uid="{00000000-0005-0000-0000-000038000000}"/>
    <cellStyle name="Accent3" xfId="94" xr:uid="{00000000-0005-0000-0000-000039000000}"/>
    <cellStyle name="Accent4" xfId="95" xr:uid="{00000000-0005-0000-0000-00003A000000}"/>
    <cellStyle name="Accent5" xfId="96" xr:uid="{00000000-0005-0000-0000-00003B000000}"/>
    <cellStyle name="Accent6" xfId="97" xr:uid="{00000000-0005-0000-0000-00003C000000}"/>
    <cellStyle name="Bad" xfId="98" xr:uid="{00000000-0005-0000-0000-00003D000000}"/>
    <cellStyle name="Calcolo" xfId="270" xr:uid="{00000000-0005-0000-0000-00003E000000}"/>
    <cellStyle name="Calculation" xfId="99" xr:uid="{00000000-0005-0000-0000-00003F000000}"/>
    <cellStyle name="Cella collegata" xfId="260" xr:uid="{00000000-0005-0000-0000-000040000000}"/>
    <cellStyle name="Cella da controllare" xfId="289" xr:uid="{00000000-0005-0000-0000-000041000000}"/>
    <cellStyle name="Check Cell" xfId="100" xr:uid="{00000000-0005-0000-0000-000042000000}"/>
    <cellStyle name="Colore 1" xfId="340" xr:uid="{00000000-0005-0000-0000-000043000000}"/>
    <cellStyle name="Colore 2" xfId="285" xr:uid="{00000000-0005-0000-0000-000044000000}"/>
    <cellStyle name="Colore 3" xfId="297" xr:uid="{00000000-0005-0000-0000-000045000000}"/>
    <cellStyle name="Colore 4" xfId="365" xr:uid="{00000000-0005-0000-0000-000046000000}"/>
    <cellStyle name="Colore 5" xfId="373" xr:uid="{00000000-0005-0000-0000-000047000000}"/>
    <cellStyle name="Colore 6" xfId="261" xr:uid="{00000000-0005-0000-0000-000048000000}"/>
    <cellStyle name="Comma 2" xfId="276" xr:uid="{00000000-0005-0000-0000-000049000000}"/>
    <cellStyle name="Comma 3" xfId="358" xr:uid="{00000000-0005-0000-0000-00004A000000}"/>
    <cellStyle name="Comma 3 2" xfId="157" xr:uid="{00000000-0005-0000-0000-00004B000000}"/>
    <cellStyle name="Comma 3 2 2" xfId="283" xr:uid="{00000000-0005-0000-0000-00004C000000}"/>
    <cellStyle name="Comma 3 3" xfId="158" xr:uid="{00000000-0005-0000-0000-00004D000000}"/>
    <cellStyle name="Comma 3 4" xfId="159" xr:uid="{00000000-0005-0000-0000-00004E000000}"/>
    <cellStyle name="Comma 4" xfId="375" xr:uid="{00000000-0005-0000-0000-00004F000000}"/>
    <cellStyle name="Comma 4 2" xfId="160" xr:uid="{00000000-0005-0000-0000-000050000000}"/>
    <cellStyle name="Comma 4 3" xfId="161" xr:uid="{00000000-0005-0000-0000-000051000000}"/>
    <cellStyle name="Comma 4 4" xfId="162" xr:uid="{00000000-0005-0000-0000-000052000000}"/>
    <cellStyle name="Comma 5 2" xfId="163" xr:uid="{00000000-0005-0000-0000-000053000000}"/>
    <cellStyle name="Comma 6 2" xfId="164" xr:uid="{00000000-0005-0000-0000-000054000000}"/>
    <cellStyle name="Comma0" xfId="101" xr:uid="{00000000-0005-0000-0000-000055000000}"/>
    <cellStyle name="Currency0" xfId="102" xr:uid="{00000000-0005-0000-0000-000056000000}"/>
    <cellStyle name="Date" xfId="103" xr:uid="{00000000-0005-0000-0000-000057000000}"/>
    <cellStyle name="Dezimal [0]_Tabelle1" xfId="104" xr:uid="{00000000-0005-0000-0000-000058000000}"/>
    <cellStyle name="Dezimal_Tabelle1" xfId="105" xr:uid="{00000000-0005-0000-0000-000059000000}"/>
    <cellStyle name="Dobro 2" xfId="39" xr:uid="{00000000-0005-0000-0000-00005A000000}"/>
    <cellStyle name="Euro" xfId="371" xr:uid="{00000000-0005-0000-0000-00005B000000}"/>
    <cellStyle name="Euro 2" xfId="360" xr:uid="{00000000-0005-0000-0000-00005C000000}"/>
    <cellStyle name="Euro 3" xfId="359" xr:uid="{00000000-0005-0000-0000-00005D000000}"/>
    <cellStyle name="Excel Built-in Normal" xfId="5" xr:uid="{00000000-0005-0000-0000-00005E000000}"/>
    <cellStyle name="Explanatory Text" xfId="106" xr:uid="{00000000-0005-0000-0000-00005F000000}"/>
    <cellStyle name="Fixed" xfId="107" xr:uid="{00000000-0005-0000-0000-000060000000}"/>
    <cellStyle name="general" xfId="108" xr:uid="{00000000-0005-0000-0000-000061000000}"/>
    <cellStyle name="Good" xfId="109" xr:uid="{00000000-0005-0000-0000-000062000000}"/>
    <cellStyle name="Heading 1" xfId="110" xr:uid="{00000000-0005-0000-0000-000063000000}"/>
    <cellStyle name="Heading 2" xfId="111" xr:uid="{00000000-0005-0000-0000-000064000000}"/>
    <cellStyle name="Heading 3" xfId="112" xr:uid="{00000000-0005-0000-0000-000065000000}"/>
    <cellStyle name="Heading 4" xfId="113" xr:uid="{00000000-0005-0000-0000-000066000000}"/>
    <cellStyle name="Heading1" xfId="114" xr:uid="{00000000-0005-0000-0000-000067000000}"/>
    <cellStyle name="Heading2" xfId="115" xr:uid="{00000000-0005-0000-0000-000068000000}"/>
    <cellStyle name="Hiperpovezava 2" xfId="40" xr:uid="{00000000-0005-0000-0000-000069000000}"/>
    <cellStyle name="Hiperpovezava 2 2" xfId="165" xr:uid="{00000000-0005-0000-0000-00006A000000}"/>
    <cellStyle name="Hyperlink_008_Boracom_Hajdina" xfId="116" xr:uid="{00000000-0005-0000-0000-00006B000000}"/>
    <cellStyle name="Input" xfId="117" xr:uid="{00000000-0005-0000-0000-00006C000000}"/>
    <cellStyle name="Izhod 2" xfId="41" xr:uid="{00000000-0005-0000-0000-00006D000000}"/>
    <cellStyle name="KOMENTAR" xfId="151" xr:uid="{00000000-0005-0000-0000-00006E000000}"/>
    <cellStyle name="Linked Cell" xfId="118" xr:uid="{00000000-0005-0000-0000-00006F000000}"/>
    <cellStyle name="Naslov" xfId="7" builtinId="15" customBuiltin="1"/>
    <cellStyle name="Naslov 1 2" xfId="42" xr:uid="{00000000-0005-0000-0000-000071000000}"/>
    <cellStyle name="Naslov 2 2" xfId="43" xr:uid="{00000000-0005-0000-0000-000072000000}"/>
    <cellStyle name="Naslov 3 2" xfId="44" xr:uid="{00000000-0005-0000-0000-000073000000}"/>
    <cellStyle name="Naslov 4 2" xfId="45" xr:uid="{00000000-0005-0000-0000-000074000000}"/>
    <cellStyle name="Naslov 5" xfId="147" xr:uid="{00000000-0005-0000-0000-000075000000}"/>
    <cellStyle name="Navadno" xfId="0" builtinId="0"/>
    <cellStyle name="Navadno 10" xfId="146" xr:uid="{00000000-0005-0000-0000-000077000000}"/>
    <cellStyle name="Navadno 10 2" xfId="379" xr:uid="{00000000-0005-0000-0000-000078000000}"/>
    <cellStyle name="Navadno 10 4 4" xfId="189" xr:uid="{00000000-0005-0000-0000-000079000000}"/>
    <cellStyle name="Navadno 11" xfId="179" xr:uid="{00000000-0005-0000-0000-00007A000000}"/>
    <cellStyle name="Navadno 11 2" xfId="227" xr:uid="{00000000-0005-0000-0000-00007B000000}"/>
    <cellStyle name="Navadno 11 3" xfId="205" xr:uid="{00000000-0005-0000-0000-00007C000000}"/>
    <cellStyle name="Navadno 11 4" xfId="255" xr:uid="{00000000-0005-0000-0000-00007D000000}"/>
    <cellStyle name="Navadno 12" xfId="180" xr:uid="{00000000-0005-0000-0000-00007E000000}"/>
    <cellStyle name="Navadno 12 2" xfId="228" xr:uid="{00000000-0005-0000-0000-00007F000000}"/>
    <cellStyle name="Navadno 12 2 2" xfId="349" xr:uid="{00000000-0005-0000-0000-000080000000}"/>
    <cellStyle name="Navadno 12 3" xfId="206" xr:uid="{00000000-0005-0000-0000-000081000000}"/>
    <cellStyle name="Navadno 12 3 2" xfId="329" xr:uid="{00000000-0005-0000-0000-000082000000}"/>
    <cellStyle name="Navadno 12 4" xfId="309" xr:uid="{00000000-0005-0000-0000-000083000000}"/>
    <cellStyle name="Navadno 13" xfId="236" xr:uid="{00000000-0005-0000-0000-000084000000}"/>
    <cellStyle name="Navadno 14" xfId="239" xr:uid="{00000000-0005-0000-0000-000085000000}"/>
    <cellStyle name="Navadno 14 2" xfId="357" xr:uid="{00000000-0005-0000-0000-000086000000}"/>
    <cellStyle name="Navadno 15" xfId="243" xr:uid="{00000000-0005-0000-0000-000087000000}"/>
    <cellStyle name="Navadno 2" xfId="3" xr:uid="{00000000-0005-0000-0000-000088000000}"/>
    <cellStyle name="Navadno 2 2" xfId="11" xr:uid="{00000000-0005-0000-0000-000089000000}"/>
    <cellStyle name="Navadno 2 2 10" xfId="238" xr:uid="{00000000-0005-0000-0000-00008A000000}"/>
    <cellStyle name="Navadno 2 2 11" xfId="249" xr:uid="{00000000-0005-0000-0000-00008B000000}"/>
    <cellStyle name="Navadno 2 2 12" xfId="298" xr:uid="{00000000-0005-0000-0000-00008C000000}"/>
    <cellStyle name="Navadno 2 2 2" xfId="18" xr:uid="{00000000-0005-0000-0000-00008D000000}"/>
    <cellStyle name="Navadno 2 2 2 2" xfId="68" xr:uid="{00000000-0005-0000-0000-00008E000000}"/>
    <cellStyle name="Navadno 2 2 2 2 2" xfId="177" xr:uid="{00000000-0005-0000-0000-00008F000000}"/>
    <cellStyle name="Navadno 2 2 2 2 2 2" xfId="225" xr:uid="{00000000-0005-0000-0000-000090000000}"/>
    <cellStyle name="Navadno 2 2 2 2 2 2 2" xfId="347" xr:uid="{00000000-0005-0000-0000-000091000000}"/>
    <cellStyle name="Navadno 2 2 2 2 2 3" xfId="203" xr:uid="{00000000-0005-0000-0000-000092000000}"/>
    <cellStyle name="Navadno 2 2 2 2 2 3 2" xfId="327" xr:uid="{00000000-0005-0000-0000-000093000000}"/>
    <cellStyle name="Navadno 2 2 2 2 2 4" xfId="307" xr:uid="{00000000-0005-0000-0000-000094000000}"/>
    <cellStyle name="Navadno 2 2 2 2 3" xfId="185" xr:uid="{00000000-0005-0000-0000-000095000000}"/>
    <cellStyle name="Navadno 2 2 2 2 3 2" xfId="233" xr:uid="{00000000-0005-0000-0000-000096000000}"/>
    <cellStyle name="Navadno 2 2 2 2 3 2 2" xfId="353" xr:uid="{00000000-0005-0000-0000-000097000000}"/>
    <cellStyle name="Navadno 2 2 2 2 3 3" xfId="211" xr:uid="{00000000-0005-0000-0000-000098000000}"/>
    <cellStyle name="Navadno 2 2 2 2 3 3 2" xfId="333" xr:uid="{00000000-0005-0000-0000-000099000000}"/>
    <cellStyle name="Navadno 2 2 2 2 3 4" xfId="313" xr:uid="{00000000-0005-0000-0000-00009A000000}"/>
    <cellStyle name="Navadno 2 2 2 2 4" xfId="216" xr:uid="{00000000-0005-0000-0000-00009B000000}"/>
    <cellStyle name="Navadno 2 2 2 2 4 2" xfId="338" xr:uid="{00000000-0005-0000-0000-00009C000000}"/>
    <cellStyle name="Navadno 2 2 2 2 5" xfId="194" xr:uid="{00000000-0005-0000-0000-00009D000000}"/>
    <cellStyle name="Navadno 2 2 2 2 5 2" xfId="318" xr:uid="{00000000-0005-0000-0000-00009E000000}"/>
    <cellStyle name="Navadno 2 2 2 2 6" xfId="271" xr:uid="{00000000-0005-0000-0000-00009F000000}"/>
    <cellStyle name="Navadno 2 2 2 3" xfId="144" xr:uid="{00000000-0005-0000-0000-0000A0000000}"/>
    <cellStyle name="Navadno 2 2 2 3 2" xfId="220" xr:uid="{00000000-0005-0000-0000-0000A1000000}"/>
    <cellStyle name="Navadno 2 2 2 3 2 2" xfId="342" xr:uid="{00000000-0005-0000-0000-0000A2000000}"/>
    <cellStyle name="Navadno 2 2 2 3 3" xfId="198" xr:uid="{00000000-0005-0000-0000-0000A3000000}"/>
    <cellStyle name="Navadno 2 2 2 3 3 2" xfId="322" xr:uid="{00000000-0005-0000-0000-0000A4000000}"/>
    <cellStyle name="Navadno 2 2 2 3 4" xfId="294" xr:uid="{00000000-0005-0000-0000-0000A5000000}"/>
    <cellStyle name="Navadno 2 2 2 4" xfId="174" xr:uid="{00000000-0005-0000-0000-0000A6000000}"/>
    <cellStyle name="Navadno 2 2 2 4 2" xfId="222" xr:uid="{00000000-0005-0000-0000-0000A7000000}"/>
    <cellStyle name="Navadno 2 2 2 4 2 2" xfId="344" xr:uid="{00000000-0005-0000-0000-0000A8000000}"/>
    <cellStyle name="Navadno 2 2 2 4 3" xfId="200" xr:uid="{00000000-0005-0000-0000-0000A9000000}"/>
    <cellStyle name="Navadno 2 2 2 4 3 2" xfId="324" xr:uid="{00000000-0005-0000-0000-0000AA000000}"/>
    <cellStyle name="Navadno 2 2 2 4 4" xfId="304" xr:uid="{00000000-0005-0000-0000-0000AB000000}"/>
    <cellStyle name="Navadno 2 2 2 5" xfId="183" xr:uid="{00000000-0005-0000-0000-0000AC000000}"/>
    <cellStyle name="Navadno 2 2 2 5 2" xfId="231" xr:uid="{00000000-0005-0000-0000-0000AD000000}"/>
    <cellStyle name="Navadno 2 2 2 5 2 2" xfId="351" xr:uid="{00000000-0005-0000-0000-0000AE000000}"/>
    <cellStyle name="Navadno 2 2 2 5 3" xfId="209" xr:uid="{00000000-0005-0000-0000-0000AF000000}"/>
    <cellStyle name="Navadno 2 2 2 5 3 2" xfId="331" xr:uid="{00000000-0005-0000-0000-0000B0000000}"/>
    <cellStyle name="Navadno 2 2 2 5 4" xfId="311" xr:uid="{00000000-0005-0000-0000-0000B1000000}"/>
    <cellStyle name="Navadno 2 2 2 6" xfId="214" xr:uid="{00000000-0005-0000-0000-0000B2000000}"/>
    <cellStyle name="Navadno 2 2 2 6 2" xfId="336" xr:uid="{00000000-0005-0000-0000-0000B3000000}"/>
    <cellStyle name="Navadno 2 2 2 7" xfId="192" xr:uid="{00000000-0005-0000-0000-0000B4000000}"/>
    <cellStyle name="Navadno 2 2 2 7 2" xfId="316" xr:uid="{00000000-0005-0000-0000-0000B5000000}"/>
    <cellStyle name="Navadno 2 2 2 8" xfId="251" xr:uid="{00000000-0005-0000-0000-0000B6000000}"/>
    <cellStyle name="Navadno 2 2 2 9" xfId="263" xr:uid="{00000000-0005-0000-0000-0000B7000000}"/>
    <cellStyle name="Navadno 2 2 3" xfId="64" xr:uid="{00000000-0005-0000-0000-0000B8000000}"/>
    <cellStyle name="Navadno 2 2 4" xfId="119" xr:uid="{00000000-0005-0000-0000-0000B9000000}"/>
    <cellStyle name="Navadno 2 2 5" xfId="173" xr:uid="{00000000-0005-0000-0000-0000BA000000}"/>
    <cellStyle name="Navadno 2 2 6" xfId="175" xr:uid="{00000000-0005-0000-0000-0000BB000000}"/>
    <cellStyle name="Navadno 2 2 6 2" xfId="223" xr:uid="{00000000-0005-0000-0000-0000BC000000}"/>
    <cellStyle name="Navadno 2 2 6 2 2" xfId="345" xr:uid="{00000000-0005-0000-0000-0000BD000000}"/>
    <cellStyle name="Navadno 2 2 6 3" xfId="201" xr:uid="{00000000-0005-0000-0000-0000BE000000}"/>
    <cellStyle name="Navadno 2 2 6 3 2" xfId="325" xr:uid="{00000000-0005-0000-0000-0000BF000000}"/>
    <cellStyle name="Navadno 2 2 6 4" xfId="305" xr:uid="{00000000-0005-0000-0000-0000C0000000}"/>
    <cellStyle name="Navadno 2 2 7" xfId="182" xr:uid="{00000000-0005-0000-0000-0000C1000000}"/>
    <cellStyle name="Navadno 2 2 7 2" xfId="230" xr:uid="{00000000-0005-0000-0000-0000C2000000}"/>
    <cellStyle name="Navadno 2 2 7 2 2" xfId="350" xr:uid="{00000000-0005-0000-0000-0000C3000000}"/>
    <cellStyle name="Navadno 2 2 7 3" xfId="208" xr:uid="{00000000-0005-0000-0000-0000C4000000}"/>
    <cellStyle name="Navadno 2 2 7 3 2" xfId="330" xr:uid="{00000000-0005-0000-0000-0000C5000000}"/>
    <cellStyle name="Navadno 2 2 7 4" xfId="310" xr:uid="{00000000-0005-0000-0000-0000C6000000}"/>
    <cellStyle name="Navadno 2 2 8" xfId="213" xr:uid="{00000000-0005-0000-0000-0000C7000000}"/>
    <cellStyle name="Navadno 2 2 8 2" xfId="335" xr:uid="{00000000-0005-0000-0000-0000C8000000}"/>
    <cellStyle name="Navadno 2 2 9" xfId="191" xr:uid="{00000000-0005-0000-0000-0000C9000000}"/>
    <cellStyle name="Navadno 2 2 9 2" xfId="315" xr:uid="{00000000-0005-0000-0000-0000CA000000}"/>
    <cellStyle name="Navadno 2 3" xfId="67" xr:uid="{00000000-0005-0000-0000-0000CB000000}"/>
    <cellStyle name="Navadno 2 3 2" xfId="280" xr:uid="{00000000-0005-0000-0000-0000CC000000}"/>
    <cellStyle name="Navadno 2 4" xfId="63" xr:uid="{00000000-0005-0000-0000-0000CD000000}"/>
    <cellStyle name="Navadno 2 5" xfId="142" xr:uid="{00000000-0005-0000-0000-0000CE000000}"/>
    <cellStyle name="Navadno 2 5 2" xfId="218" xr:uid="{00000000-0005-0000-0000-0000CF000000}"/>
    <cellStyle name="Navadno 2 5 3" xfId="196" xr:uid="{00000000-0005-0000-0000-0000D0000000}"/>
    <cellStyle name="Navadno 2 6" xfId="166" xr:uid="{00000000-0005-0000-0000-0000D1000000}"/>
    <cellStyle name="Navadno 3" xfId="4" xr:uid="{00000000-0005-0000-0000-0000D2000000}"/>
    <cellStyle name="Navadno 3 10" xfId="262" xr:uid="{00000000-0005-0000-0000-0000D3000000}"/>
    <cellStyle name="Navadno 3 2" xfId="62" xr:uid="{00000000-0005-0000-0000-0000D4000000}"/>
    <cellStyle name="Navadno 3 2 2" xfId="277" xr:uid="{00000000-0005-0000-0000-0000D5000000}"/>
    <cellStyle name="Navadno 3 3" xfId="69" xr:uid="{00000000-0005-0000-0000-0000D6000000}"/>
    <cellStyle name="Navadno 3 4" xfId="65" xr:uid="{00000000-0005-0000-0000-0000D7000000}"/>
    <cellStyle name="Navadno 3 4 2" xfId="176" xr:uid="{00000000-0005-0000-0000-0000D8000000}"/>
    <cellStyle name="Navadno 3 4 2 2" xfId="224" xr:uid="{00000000-0005-0000-0000-0000D9000000}"/>
    <cellStyle name="Navadno 3 4 2 2 2" xfId="346" xr:uid="{00000000-0005-0000-0000-0000DA000000}"/>
    <cellStyle name="Navadno 3 4 2 3" xfId="202" xr:uid="{00000000-0005-0000-0000-0000DB000000}"/>
    <cellStyle name="Navadno 3 4 2 3 2" xfId="326" xr:uid="{00000000-0005-0000-0000-0000DC000000}"/>
    <cellStyle name="Navadno 3 4 2 4" xfId="306" xr:uid="{00000000-0005-0000-0000-0000DD000000}"/>
    <cellStyle name="Navadno 3 4 3" xfId="184" xr:uid="{00000000-0005-0000-0000-0000DE000000}"/>
    <cellStyle name="Navadno 3 4 3 2" xfId="232" xr:uid="{00000000-0005-0000-0000-0000DF000000}"/>
    <cellStyle name="Navadno 3 4 3 2 2" xfId="352" xr:uid="{00000000-0005-0000-0000-0000E0000000}"/>
    <cellStyle name="Navadno 3 4 3 3" xfId="210" xr:uid="{00000000-0005-0000-0000-0000E1000000}"/>
    <cellStyle name="Navadno 3 4 3 3 2" xfId="332" xr:uid="{00000000-0005-0000-0000-0000E2000000}"/>
    <cellStyle name="Navadno 3 4 3 4" xfId="312" xr:uid="{00000000-0005-0000-0000-0000E3000000}"/>
    <cellStyle name="Navadno 3 4 4" xfId="215" xr:uid="{00000000-0005-0000-0000-0000E4000000}"/>
    <cellStyle name="Navadno 3 4 4 2" xfId="337" xr:uid="{00000000-0005-0000-0000-0000E5000000}"/>
    <cellStyle name="Navadno 3 4 5" xfId="193" xr:uid="{00000000-0005-0000-0000-0000E6000000}"/>
    <cellStyle name="Navadno 3 4 5 2" xfId="317" xr:uid="{00000000-0005-0000-0000-0000E7000000}"/>
    <cellStyle name="Navadno 3 4 6" xfId="268" xr:uid="{00000000-0005-0000-0000-0000E8000000}"/>
    <cellStyle name="Navadno 3 5" xfId="12" xr:uid="{00000000-0005-0000-0000-0000E9000000}"/>
    <cellStyle name="Navadno 3 6" xfId="120" xr:uid="{00000000-0005-0000-0000-0000EA000000}"/>
    <cellStyle name="Navadno 3 7" xfId="143" xr:uid="{00000000-0005-0000-0000-0000EB000000}"/>
    <cellStyle name="Navadno 3 7 2" xfId="219" xr:uid="{00000000-0005-0000-0000-0000EC000000}"/>
    <cellStyle name="Navadno 3 7 2 2" xfId="341" xr:uid="{00000000-0005-0000-0000-0000ED000000}"/>
    <cellStyle name="Navadno 3 7 3" xfId="197" xr:uid="{00000000-0005-0000-0000-0000EE000000}"/>
    <cellStyle name="Navadno 3 7 3 2" xfId="321" xr:uid="{00000000-0005-0000-0000-0000EF000000}"/>
    <cellStyle name="Navadno 3 7 4" xfId="293" xr:uid="{00000000-0005-0000-0000-0000F0000000}"/>
    <cellStyle name="Navadno 3 8" xfId="172" xr:uid="{00000000-0005-0000-0000-0000F1000000}"/>
    <cellStyle name="Navadno 3 9" xfId="246" xr:uid="{00000000-0005-0000-0000-0000F2000000}"/>
    <cellStyle name="Navadno 4" xfId="15" xr:uid="{00000000-0005-0000-0000-0000F3000000}"/>
    <cellStyle name="Navadno 4 2" xfId="72" xr:uid="{00000000-0005-0000-0000-0000F4000000}"/>
    <cellStyle name="Navadno 46" xfId="235" xr:uid="{00000000-0005-0000-0000-0000F5000000}"/>
    <cellStyle name="Navadno 46 2" xfId="355" xr:uid="{00000000-0005-0000-0000-0000F6000000}"/>
    <cellStyle name="Navadno 47" xfId="242" xr:uid="{00000000-0005-0000-0000-0000F7000000}"/>
    <cellStyle name="Navadno 5" xfId="8" xr:uid="{00000000-0005-0000-0000-0000F8000000}"/>
    <cellStyle name="Navadno 5 2" xfId="187" xr:uid="{00000000-0005-0000-0000-0000F9000000}"/>
    <cellStyle name="Navadno 5 2 2" xfId="257" xr:uid="{00000000-0005-0000-0000-0000FA000000}"/>
    <cellStyle name="Navadno 5 3" xfId="363" xr:uid="{00000000-0005-0000-0000-0000FB000000}"/>
    <cellStyle name="Navadno 6" xfId="10" xr:uid="{00000000-0005-0000-0000-0000FC000000}"/>
    <cellStyle name="Navadno 6 2" xfId="171" xr:uid="{00000000-0005-0000-0000-0000FD000000}"/>
    <cellStyle name="Navadno 7" xfId="16" xr:uid="{00000000-0005-0000-0000-0000FE000000}"/>
    <cellStyle name="Navadno 8" xfId="9" xr:uid="{00000000-0005-0000-0000-0000FF000000}"/>
    <cellStyle name="Navadno 8 2" xfId="70" xr:uid="{00000000-0005-0000-0000-000000010000}"/>
    <cellStyle name="Navadno 8 3" xfId="66" xr:uid="{00000000-0005-0000-0000-000001010000}"/>
    <cellStyle name="Navadno 8 4" xfId="181" xr:uid="{00000000-0005-0000-0000-000002010000}"/>
    <cellStyle name="Navadno 8 4 2" xfId="229" xr:uid="{00000000-0005-0000-0000-000003010000}"/>
    <cellStyle name="Navadno 8 4 3" xfId="207" xr:uid="{00000000-0005-0000-0000-000004010000}"/>
    <cellStyle name="Navadno 9" xfId="20" xr:uid="{00000000-0005-0000-0000-000005010000}"/>
    <cellStyle name="Navadno 9 2" xfId="71" xr:uid="{00000000-0005-0000-0000-000006010000}"/>
    <cellStyle name="Navadno 9 2 2" xfId="178" xr:uid="{00000000-0005-0000-0000-000007010000}"/>
    <cellStyle name="Navadno 9 2 2 2" xfId="226" xr:uid="{00000000-0005-0000-0000-000008010000}"/>
    <cellStyle name="Navadno 9 2 2 2 2" xfId="348" xr:uid="{00000000-0005-0000-0000-000009010000}"/>
    <cellStyle name="Navadno 9 2 2 3" xfId="204" xr:uid="{00000000-0005-0000-0000-00000A010000}"/>
    <cellStyle name="Navadno 9 2 2 3 2" xfId="328" xr:uid="{00000000-0005-0000-0000-00000B010000}"/>
    <cellStyle name="Navadno 9 2 2 4" xfId="308" xr:uid="{00000000-0005-0000-0000-00000C010000}"/>
    <cellStyle name="Navadno 9 2 3" xfId="186" xr:uid="{00000000-0005-0000-0000-00000D010000}"/>
    <cellStyle name="Navadno 9 2 3 2" xfId="234" xr:uid="{00000000-0005-0000-0000-00000E010000}"/>
    <cellStyle name="Navadno 9 2 3 2 2" xfId="354" xr:uid="{00000000-0005-0000-0000-00000F010000}"/>
    <cellStyle name="Navadno 9 2 3 3" xfId="212" xr:uid="{00000000-0005-0000-0000-000010010000}"/>
    <cellStyle name="Navadno 9 2 3 3 2" xfId="334" xr:uid="{00000000-0005-0000-0000-000011010000}"/>
    <cellStyle name="Navadno 9 2 3 4" xfId="314" xr:uid="{00000000-0005-0000-0000-000012010000}"/>
    <cellStyle name="Navadno 9 2 4" xfId="217" xr:uid="{00000000-0005-0000-0000-000013010000}"/>
    <cellStyle name="Navadno 9 2 4 2" xfId="339" xr:uid="{00000000-0005-0000-0000-000014010000}"/>
    <cellStyle name="Navadno 9 2 5" xfId="195" xr:uid="{00000000-0005-0000-0000-000015010000}"/>
    <cellStyle name="Navadno 9 2 5 2" xfId="319" xr:uid="{00000000-0005-0000-0000-000016010000}"/>
    <cellStyle name="Navadno 9 2 6" xfId="273" xr:uid="{00000000-0005-0000-0000-000017010000}"/>
    <cellStyle name="Navadno 9 3" xfId="145" xr:uid="{00000000-0005-0000-0000-000018010000}"/>
    <cellStyle name="Navadno 9 3 2" xfId="221" xr:uid="{00000000-0005-0000-0000-000019010000}"/>
    <cellStyle name="Navadno 9 3 2 2" xfId="343" xr:uid="{00000000-0005-0000-0000-00001A010000}"/>
    <cellStyle name="Navadno 9 3 3" xfId="199" xr:uid="{00000000-0005-0000-0000-00001B010000}"/>
    <cellStyle name="Navadno 9 3 3 2" xfId="323" xr:uid="{00000000-0005-0000-0000-00001C010000}"/>
    <cellStyle name="Navadno 9 3 4" xfId="295" xr:uid="{00000000-0005-0000-0000-00001D010000}"/>
    <cellStyle name="Navadno 9 4" xfId="296" xr:uid="{00000000-0005-0000-0000-00001E010000}"/>
    <cellStyle name="Navadno_List1" xfId="188" xr:uid="{00000000-0005-0000-0000-00001F010000}"/>
    <cellStyle name="Navadno_Popisi - PP Gornja radgona-STROJNE NOVO" xfId="190" xr:uid="{00000000-0005-0000-0000-000020010000}"/>
    <cellStyle name="Neutral" xfId="121" xr:uid="{00000000-0005-0000-0000-000021010000}"/>
    <cellStyle name="Neutrale" xfId="366" xr:uid="{00000000-0005-0000-0000-000022010000}"/>
    <cellStyle name="Nevtralno 2" xfId="46" xr:uid="{00000000-0005-0000-0000-000023010000}"/>
    <cellStyle name="Normal 11" xfId="377" xr:uid="{00000000-0005-0000-0000-000024010000}"/>
    <cellStyle name="Normal 18" xfId="122" xr:uid="{00000000-0005-0000-0000-000025010000}"/>
    <cellStyle name="Normal 2" xfId="123" xr:uid="{00000000-0005-0000-0000-000026010000}"/>
    <cellStyle name="Normal 2 10" xfId="369" xr:uid="{00000000-0005-0000-0000-000027010000}"/>
    <cellStyle name="Normal 2 11" xfId="250" xr:uid="{00000000-0005-0000-0000-000028010000}"/>
    <cellStyle name="Normal 2 2" xfId="367" xr:uid="{00000000-0005-0000-0000-000029010000}"/>
    <cellStyle name="normal 2 2 2" xfId="376" xr:uid="{00000000-0005-0000-0000-00002A010000}"/>
    <cellStyle name="normal 2 3" xfId="302" xr:uid="{00000000-0005-0000-0000-00002B010000}"/>
    <cellStyle name="normal 2 4" xfId="267" xr:uid="{00000000-0005-0000-0000-00002C010000}"/>
    <cellStyle name="Normal 2 5" xfId="288" xr:uid="{00000000-0005-0000-0000-00002D010000}"/>
    <cellStyle name="Normal 2 6" xfId="356" xr:uid="{00000000-0005-0000-0000-00002E010000}"/>
    <cellStyle name="Normal 2 7" xfId="287" xr:uid="{00000000-0005-0000-0000-00002F010000}"/>
    <cellStyle name="Normal 2 8" xfId="278" xr:uid="{00000000-0005-0000-0000-000030010000}"/>
    <cellStyle name="Normal 2 9" xfId="368" xr:uid="{00000000-0005-0000-0000-000031010000}"/>
    <cellStyle name="Normal 3" xfId="124" xr:uid="{00000000-0005-0000-0000-000032010000}"/>
    <cellStyle name="Normal 3 2" xfId="299" xr:uid="{00000000-0005-0000-0000-000033010000}"/>
    <cellStyle name="Normal 3 3" xfId="292" xr:uid="{00000000-0005-0000-0000-000034010000}"/>
    <cellStyle name="Normal 4" xfId="125" xr:uid="{00000000-0005-0000-0000-000035010000}"/>
    <cellStyle name="normal 4 2" xfId="320" xr:uid="{00000000-0005-0000-0000-000036010000}"/>
    <cellStyle name="Normal 5" xfId="126" xr:uid="{00000000-0005-0000-0000-000037010000}"/>
    <cellStyle name="Normal 5 2" xfId="300" xr:uid="{00000000-0005-0000-0000-000038010000}"/>
    <cellStyle name="Normal 6" xfId="127" xr:uid="{00000000-0005-0000-0000-000039010000}"/>
    <cellStyle name="Normal 6 2" xfId="378" xr:uid="{00000000-0005-0000-0000-00003A010000}"/>
    <cellStyle name="Normal 7" xfId="2" xr:uid="{00000000-0005-0000-0000-00003B010000}"/>
    <cellStyle name="Normal_008_Boracom_Hajdina" xfId="128" xr:uid="{00000000-0005-0000-0000-00003C010000}"/>
    <cellStyle name="Normal_Sheet1 (3)" xfId="1" xr:uid="{00000000-0005-0000-0000-00003D010000}"/>
    <cellStyle name="Normale 2" xfId="269" xr:uid="{00000000-0005-0000-0000-00003E010000}"/>
    <cellStyle name="Normale 3" xfId="254" xr:uid="{00000000-0005-0000-0000-00003F010000}"/>
    <cellStyle name="Nota" xfId="362" xr:uid="{00000000-0005-0000-0000-000040010000}"/>
    <cellStyle name="Note" xfId="129" xr:uid="{00000000-0005-0000-0000-000041010000}"/>
    <cellStyle name="Odstotek 2" xfId="152" xr:uid="{00000000-0005-0000-0000-000042010000}"/>
    <cellStyle name="Odstotek 2 2" xfId="265" xr:uid="{00000000-0005-0000-0000-000043010000}"/>
    <cellStyle name="Opomba 2" xfId="47" xr:uid="{00000000-0005-0000-0000-000044010000}"/>
    <cellStyle name="Opozorilo 2" xfId="48" xr:uid="{00000000-0005-0000-0000-000045010000}"/>
    <cellStyle name="Output" xfId="130" xr:uid="{00000000-0005-0000-0000-000046010000}"/>
    <cellStyle name="Percent 3 2" xfId="167" xr:uid="{00000000-0005-0000-0000-000047010000}"/>
    <cellStyle name="Percent 3 3" xfId="168" xr:uid="{00000000-0005-0000-0000-000048010000}"/>
    <cellStyle name="Percent 3 4" xfId="169" xr:uid="{00000000-0005-0000-0000-000049010000}"/>
    <cellStyle name="Percent 5 2" xfId="170" xr:uid="{00000000-0005-0000-0000-00004A010000}"/>
    <cellStyle name="Pojasnjevalno besedilo 2" xfId="49" xr:uid="{00000000-0005-0000-0000-00004B010000}"/>
    <cellStyle name="Pomoc" xfId="148" xr:uid="{00000000-0005-0000-0000-00004C010000}"/>
    <cellStyle name="Poudarek1 2" xfId="50" xr:uid="{00000000-0005-0000-0000-00004D010000}"/>
    <cellStyle name="Poudarek2 2" xfId="51" xr:uid="{00000000-0005-0000-0000-00004E010000}"/>
    <cellStyle name="Poudarek3 2" xfId="52" xr:uid="{00000000-0005-0000-0000-00004F010000}"/>
    <cellStyle name="Poudarek4 2" xfId="53" xr:uid="{00000000-0005-0000-0000-000050010000}"/>
    <cellStyle name="Poudarek5 2" xfId="54" xr:uid="{00000000-0005-0000-0000-000051010000}"/>
    <cellStyle name="Poudarek6 2" xfId="55" xr:uid="{00000000-0005-0000-0000-000052010000}"/>
    <cellStyle name="Povezana celica 2" xfId="56" xr:uid="{00000000-0005-0000-0000-000053010000}"/>
    <cellStyle name="Preveri celico 2" xfId="57" xr:uid="{00000000-0005-0000-0000-000054010000}"/>
    <cellStyle name="Računanje 2" xfId="58" xr:uid="{00000000-0005-0000-0000-000055010000}"/>
    <cellStyle name="Rekapitulacija" xfId="149" xr:uid="{00000000-0005-0000-0000-000056010000}"/>
    <cellStyle name="Slabo 2" xfId="59" xr:uid="{00000000-0005-0000-0000-000057010000}"/>
    <cellStyle name="Slog 1" xfId="131" xr:uid="{00000000-0005-0000-0000-000058010000}"/>
    <cellStyle name="Slog 1 2" xfId="153" xr:uid="{00000000-0005-0000-0000-000059010000}"/>
    <cellStyle name="Standard_Tabelle1" xfId="132" xr:uid="{00000000-0005-0000-0000-00005A010000}"/>
    <cellStyle name="STOLPEC_E" xfId="150" xr:uid="{00000000-0005-0000-0000-00005B010000}"/>
    <cellStyle name="Style 1" xfId="133" xr:uid="{00000000-0005-0000-0000-00005C010000}"/>
    <cellStyle name="TableStyleLight1" xfId="237" xr:uid="{00000000-0005-0000-0000-00005D010000}"/>
    <cellStyle name="Testo avviso" xfId="372" xr:uid="{00000000-0005-0000-0000-00005E010000}"/>
    <cellStyle name="Testo descrittivo" xfId="266" xr:uid="{00000000-0005-0000-0000-00005F010000}"/>
    <cellStyle name="Title" xfId="134" xr:uid="{00000000-0005-0000-0000-000060010000}"/>
    <cellStyle name="Titolo" xfId="374" xr:uid="{00000000-0005-0000-0000-000061010000}"/>
    <cellStyle name="Titolo 1" xfId="247" xr:uid="{00000000-0005-0000-0000-000062010000}"/>
    <cellStyle name="Titolo 2" xfId="245" xr:uid="{00000000-0005-0000-0000-000063010000}"/>
    <cellStyle name="Titolo 3" xfId="291" xr:uid="{00000000-0005-0000-0000-000064010000}"/>
    <cellStyle name="Titolo 4" xfId="264" xr:uid="{00000000-0005-0000-0000-000065010000}"/>
    <cellStyle name="Total" xfId="135" xr:uid="{00000000-0005-0000-0000-000066010000}"/>
    <cellStyle name="Totale" xfId="240" xr:uid="{00000000-0005-0000-0000-000067010000}"/>
    <cellStyle name="Valore non valido" xfId="281" xr:uid="{00000000-0005-0000-0000-000068010000}"/>
    <cellStyle name="Valore valido" xfId="284" xr:uid="{00000000-0005-0000-0000-000069010000}"/>
    <cellStyle name="Valuta (0)_344COMPU" xfId="136" xr:uid="{00000000-0005-0000-0000-00006A010000}"/>
    <cellStyle name="Valuta 2" xfId="13" xr:uid="{00000000-0005-0000-0000-00006B010000}"/>
    <cellStyle name="Valuta 2 2" xfId="137" xr:uid="{00000000-0005-0000-0000-00006C010000}"/>
    <cellStyle name="Valuta 2 3" xfId="154" xr:uid="{00000000-0005-0000-0000-00006D010000}"/>
    <cellStyle name="Valuta 2 4" xfId="256" xr:uid="{00000000-0005-0000-0000-00006E010000}"/>
    <cellStyle name="Valuta 3" xfId="14" xr:uid="{00000000-0005-0000-0000-00006F010000}"/>
    <cellStyle name="Valuta 4" xfId="17" xr:uid="{00000000-0005-0000-0000-000070010000}"/>
    <cellStyle name="Valuta 5" xfId="19" xr:uid="{00000000-0005-0000-0000-000071010000}"/>
    <cellStyle name="Vejica 2" xfId="138" xr:uid="{00000000-0005-0000-0000-000072010000}"/>
    <cellStyle name="Vejica 2 2" xfId="156" xr:uid="{00000000-0005-0000-0000-000073010000}"/>
    <cellStyle name="Vejica 2 3" xfId="282" xr:uid="{00000000-0005-0000-0000-000074010000}"/>
    <cellStyle name="Vejica 3" xfId="6" xr:uid="{00000000-0005-0000-0000-000075010000}"/>
    <cellStyle name="Vejica 3 2" xfId="155" xr:uid="{00000000-0005-0000-0000-000076010000}"/>
    <cellStyle name="Vejica 4" xfId="259" xr:uid="{00000000-0005-0000-0000-000077010000}"/>
    <cellStyle name="Vnos 2" xfId="60" xr:uid="{00000000-0005-0000-0000-000078010000}"/>
    <cellStyle name="Vsota 2" xfId="61" xr:uid="{00000000-0005-0000-0000-000079010000}"/>
    <cellStyle name="Währung [0]_Tabelle1" xfId="139" xr:uid="{00000000-0005-0000-0000-00007A010000}"/>
    <cellStyle name="Währung_Tabelle1" xfId="140" xr:uid="{00000000-0005-0000-0000-00007B010000}"/>
    <cellStyle name="Warning Text" xfId="141" xr:uid="{00000000-0005-0000-0000-00007C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6"/>
  <sheetViews>
    <sheetView view="pageBreakPreview" zoomScaleNormal="100" zoomScaleSheetLayoutView="100" workbookViewId="0">
      <selection activeCell="D9" sqref="D9"/>
    </sheetView>
  </sheetViews>
  <sheetFormatPr defaultRowHeight="15.75"/>
  <cols>
    <col min="1" max="1" width="9.140625" style="2"/>
    <col min="2" max="2" width="6.85546875" style="2" customWidth="1"/>
    <col min="3" max="3" width="8.42578125" style="2" customWidth="1"/>
    <col min="4" max="4" width="47.7109375" style="37" customWidth="1"/>
    <col min="5" max="5" width="17.85546875" style="2" customWidth="1"/>
    <col min="6" max="6" width="4.42578125" style="2" customWidth="1"/>
    <col min="7" max="8" width="9.140625" style="2" customWidth="1"/>
    <col min="9" max="10" width="15.7109375" style="2" customWidth="1"/>
    <col min="11" max="11" width="22.28515625" style="6" customWidth="1"/>
    <col min="12" max="16384" width="9.140625" style="2"/>
  </cols>
  <sheetData>
    <row r="1" spans="2:11">
      <c r="D1" s="3"/>
      <c r="G1" s="4"/>
      <c r="H1" s="5"/>
    </row>
    <row r="2" spans="2:11">
      <c r="D2" s="3"/>
      <c r="G2" s="4"/>
      <c r="H2" s="5"/>
    </row>
    <row r="3" spans="2:11" s="12" customFormat="1" ht="26.25">
      <c r="B3" s="7" t="s">
        <v>18</v>
      </c>
      <c r="C3" s="8"/>
      <c r="D3" s="9" t="s">
        <v>65</v>
      </c>
      <c r="E3" s="8"/>
      <c r="F3" s="8"/>
      <c r="G3" s="10"/>
      <c r="H3" s="11"/>
      <c r="K3" s="13"/>
    </row>
    <row r="4" spans="2:11">
      <c r="B4" s="7" t="s">
        <v>19</v>
      </c>
      <c r="C4" s="14"/>
      <c r="D4" s="15" t="s">
        <v>66</v>
      </c>
      <c r="E4" s="14"/>
      <c r="F4" s="14"/>
      <c r="G4" s="4"/>
      <c r="H4" s="5"/>
    </row>
    <row r="5" spans="2:11">
      <c r="B5" s="7"/>
      <c r="C5" s="14"/>
      <c r="D5" s="15" t="s">
        <v>67</v>
      </c>
      <c r="E5" s="14"/>
      <c r="F5" s="14"/>
      <c r="G5" s="4"/>
      <c r="H5" s="5"/>
    </row>
    <row r="6" spans="2:11">
      <c r="B6" s="7"/>
      <c r="C6" s="14"/>
      <c r="D6" s="16"/>
      <c r="E6" s="14"/>
      <c r="F6" s="14"/>
      <c r="G6" s="4"/>
      <c r="H6" s="5"/>
    </row>
    <row r="7" spans="2:11">
      <c r="B7" s="7"/>
      <c r="C7" s="14"/>
      <c r="D7" s="16"/>
      <c r="E7" s="14"/>
      <c r="F7" s="14"/>
      <c r="G7" s="4"/>
      <c r="H7" s="5"/>
    </row>
    <row r="8" spans="2:11" ht="18">
      <c r="B8" s="7" t="s">
        <v>20</v>
      </c>
      <c r="C8" s="14"/>
      <c r="D8" s="17" t="s">
        <v>68</v>
      </c>
      <c r="E8" s="14"/>
      <c r="F8" s="14"/>
      <c r="G8" s="4"/>
      <c r="H8" s="5"/>
    </row>
    <row r="9" spans="2:11" ht="18">
      <c r="B9" s="7"/>
      <c r="C9" s="14"/>
      <c r="D9" s="17" t="s">
        <v>69</v>
      </c>
      <c r="E9" s="14"/>
      <c r="F9" s="14"/>
      <c r="G9" s="4"/>
      <c r="H9" s="5"/>
    </row>
    <row r="10" spans="2:11">
      <c r="B10" s="7"/>
      <c r="C10" s="14"/>
      <c r="D10" s="15"/>
      <c r="E10" s="14"/>
      <c r="F10" s="14"/>
      <c r="G10" s="4"/>
      <c r="H10" s="5"/>
    </row>
    <row r="11" spans="2:11">
      <c r="B11" s="7"/>
      <c r="C11" s="14"/>
      <c r="D11" s="16"/>
      <c r="E11" s="14"/>
      <c r="F11" s="14"/>
      <c r="G11" s="4"/>
      <c r="H11" s="5"/>
    </row>
    <row r="12" spans="2:11" ht="18">
      <c r="B12" s="7" t="s">
        <v>17</v>
      </c>
      <c r="C12" s="7"/>
      <c r="D12" s="18" t="s">
        <v>64</v>
      </c>
      <c r="E12" s="14"/>
      <c r="F12" s="14"/>
      <c r="G12" s="4"/>
      <c r="H12" s="5"/>
    </row>
    <row r="13" spans="2:11" ht="18">
      <c r="B13" s="7" t="s">
        <v>16</v>
      </c>
      <c r="C13" s="7"/>
      <c r="D13" s="18" t="s">
        <v>30</v>
      </c>
      <c r="E13" s="14"/>
      <c r="F13" s="14"/>
      <c r="G13" s="4"/>
      <c r="H13" s="5"/>
    </row>
    <row r="14" spans="2:11">
      <c r="B14" s="7"/>
      <c r="C14" s="7"/>
      <c r="D14" s="19"/>
      <c r="E14" s="14"/>
      <c r="F14" s="14"/>
      <c r="G14" s="4"/>
      <c r="H14" s="5"/>
    </row>
    <row r="15" spans="2:11">
      <c r="B15" s="7"/>
      <c r="C15" s="7"/>
      <c r="D15" s="19"/>
      <c r="E15" s="14"/>
      <c r="F15" s="14"/>
      <c r="G15" s="4"/>
      <c r="H15" s="5"/>
    </row>
    <row r="16" spans="2:11" s="24" customFormat="1" ht="18.75">
      <c r="B16" s="20"/>
      <c r="C16" s="20"/>
      <c r="D16" s="21" t="s">
        <v>14</v>
      </c>
      <c r="E16" s="20"/>
      <c r="F16" s="20"/>
      <c r="G16" s="22"/>
      <c r="H16" s="23"/>
      <c r="K16" s="25"/>
    </row>
    <row r="17" spans="1:11" s="24" customFormat="1" ht="18.75">
      <c r="G17" s="22"/>
      <c r="H17" s="23"/>
      <c r="K17" s="25"/>
    </row>
    <row r="18" spans="1:11" s="24" customFormat="1" ht="18.75">
      <c r="A18" s="26"/>
      <c r="B18" s="27">
        <v>10</v>
      </c>
      <c r="C18" s="27"/>
      <c r="D18" s="28" t="s">
        <v>36</v>
      </c>
      <c r="E18" s="29">
        <f>'10_VO-KA'!J208</f>
        <v>0</v>
      </c>
      <c r="F18" s="20" t="s">
        <v>9</v>
      </c>
      <c r="G18" s="22"/>
      <c r="H18" s="23"/>
      <c r="K18" s="25"/>
    </row>
    <row r="19" spans="1:11" s="24" customFormat="1" ht="18.75">
      <c r="A19" s="26"/>
      <c r="B19" s="27">
        <v>20</v>
      </c>
      <c r="C19" s="27"/>
      <c r="D19" s="28" t="s">
        <v>51</v>
      </c>
      <c r="E19" s="29">
        <f>'20_OGREVANJE'!J98</f>
        <v>0</v>
      </c>
      <c r="F19" s="20" t="s">
        <v>9</v>
      </c>
      <c r="G19" s="22"/>
      <c r="H19" s="23"/>
      <c r="K19" s="25"/>
    </row>
    <row r="20" spans="1:11" s="24" customFormat="1" ht="18.75">
      <c r="A20" s="26"/>
      <c r="B20" s="27">
        <v>21</v>
      </c>
      <c r="C20" s="27"/>
      <c r="D20" s="28" t="s">
        <v>333</v>
      </c>
      <c r="E20" s="29">
        <f>'21_Ogrevanje talno'!J51</f>
        <v>0</v>
      </c>
      <c r="F20" s="20" t="s">
        <v>9</v>
      </c>
      <c r="G20" s="22"/>
      <c r="H20" s="23"/>
      <c r="K20" s="25"/>
    </row>
    <row r="21" spans="1:11" s="24" customFormat="1" ht="18.75">
      <c r="A21" s="26"/>
      <c r="B21" s="27">
        <v>40</v>
      </c>
      <c r="C21" s="27"/>
      <c r="D21" s="28" t="s">
        <v>53</v>
      </c>
      <c r="E21" s="29">
        <f>'40_Prezracevanje'!J102</f>
        <v>0</v>
      </c>
      <c r="F21" s="20" t="s">
        <v>9</v>
      </c>
      <c r="G21" s="22"/>
      <c r="H21" s="23"/>
      <c r="K21" s="25"/>
    </row>
    <row r="22" spans="1:11" s="24" customFormat="1" ht="18.75">
      <c r="A22" s="26"/>
      <c r="B22" s="30">
        <v>50</v>
      </c>
      <c r="C22" s="30"/>
      <c r="D22" s="31" t="s">
        <v>62</v>
      </c>
      <c r="E22" s="32">
        <f>'50_Pohlajevanje'!J132</f>
        <v>0</v>
      </c>
      <c r="F22" s="33" t="s">
        <v>9</v>
      </c>
      <c r="G22" s="22"/>
      <c r="H22" s="23"/>
      <c r="K22" s="25"/>
    </row>
    <row r="23" spans="1:11" s="24" customFormat="1" ht="18.75">
      <c r="B23" s="20"/>
      <c r="C23" s="20"/>
      <c r="D23" s="34" t="s">
        <v>24</v>
      </c>
      <c r="E23" s="29">
        <f>SUM(E18:E22)</f>
        <v>0</v>
      </c>
      <c r="F23" s="20" t="s">
        <v>9</v>
      </c>
      <c r="G23" s="22"/>
      <c r="H23" s="23"/>
      <c r="K23" s="25"/>
    </row>
    <row r="24" spans="1:11" s="24" customFormat="1" ht="18.75">
      <c r="B24" s="20"/>
      <c r="C24" s="20"/>
      <c r="D24" s="35"/>
      <c r="E24" s="29"/>
      <c r="F24" s="20"/>
      <c r="G24" s="22"/>
      <c r="H24" s="23"/>
      <c r="K24" s="25"/>
    </row>
    <row r="25" spans="1:11" s="24" customFormat="1" ht="18.75">
      <c r="D25" s="36"/>
      <c r="G25" s="22"/>
      <c r="H25" s="23"/>
      <c r="K25" s="25"/>
    </row>
    <row r="26" spans="1:11">
      <c r="D26" s="3"/>
      <c r="G26" s="4"/>
      <c r="H26" s="5"/>
    </row>
  </sheetData>
  <sheetProtection algorithmName="SHA-512" hashValue="0nKNM26j96MeE0sJwkbJ6si3/chMXrIjk9qLElol78RsxZ42SkUlDV+q7kiFfOdIakCwDRyO1s9oIUeyjFwgCQ==" saltValue="CEj5MlbBDqCjLhmQkXd1rA==" spinCount="100000" sheet="1" objects="1" scenarios="1"/>
  <pageMargins left="0.98425196850393704" right="0.39370078740157483" top="0.78740157480314965" bottom="0.78740157480314965" header="0.31496062992125984" footer="0.31496062992125984"/>
  <pageSetup paperSize="9" scale="84" fitToHeight="50" orientation="portrait" r:id="rId1"/>
  <headerFooter>
    <oddHeader xml:space="preserve">&amp;CPopis del strojnih instalacij in strojne opreme
&amp;Rprojekt: 17140-00
načrt: SPK - 5
</oddHeader>
    <oddFooter>&amp;C&amp;A&amp;R&amp;P/&amp;N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pageSetUpPr fitToPage="1"/>
  </sheetPr>
  <dimension ref="A1:IV213"/>
  <sheetViews>
    <sheetView view="pageBreakPreview" zoomScaleNormal="100" zoomScaleSheetLayoutView="100" workbookViewId="0">
      <selection activeCell="E16" sqref="E16"/>
    </sheetView>
  </sheetViews>
  <sheetFormatPr defaultRowHeight="15.75"/>
  <cols>
    <col min="1" max="1" width="3.28515625" style="123" customWidth="1"/>
    <col min="2" max="2" width="3.28515625" style="14" customWidth="1"/>
    <col min="3" max="3" width="47.7109375" style="311" customWidth="1"/>
    <col min="4" max="4" width="10.85546875" style="14" customWidth="1"/>
    <col min="5" max="5" width="23.42578125" style="340" customWidth="1"/>
    <col min="6" max="6" width="4.7109375" style="14" customWidth="1"/>
    <col min="7" max="7" width="9" style="14" customWidth="1"/>
    <col min="8" max="8" width="6.42578125" style="14" customWidth="1"/>
    <col min="9" max="9" width="10.7109375" style="340" customWidth="1"/>
    <col min="10" max="10" width="10.7109375" style="14" customWidth="1"/>
    <col min="11" max="11" width="22.28515625" style="57" customWidth="1"/>
    <col min="12" max="16384" width="9.140625" style="14"/>
  </cols>
  <sheetData>
    <row r="1" spans="1:256">
      <c r="A1" s="53" t="s">
        <v>3</v>
      </c>
      <c r="B1" s="53"/>
      <c r="C1" s="54" t="s">
        <v>4</v>
      </c>
      <c r="D1" s="54"/>
      <c r="E1" s="324" t="s">
        <v>390</v>
      </c>
      <c r="F1" s="54"/>
      <c r="G1" s="55" t="s">
        <v>5</v>
      </c>
      <c r="H1" s="55" t="s">
        <v>6</v>
      </c>
      <c r="I1" s="341" t="s">
        <v>8</v>
      </c>
      <c r="J1" s="56" t="s">
        <v>7</v>
      </c>
    </row>
    <row r="3" spans="1:256" s="59" customFormat="1" ht="18.75" customHeight="1">
      <c r="A3" s="58">
        <v>10</v>
      </c>
      <c r="C3" s="298" t="s">
        <v>201</v>
      </c>
      <c r="D3" s="60"/>
      <c r="E3" s="325"/>
      <c r="F3" s="61"/>
      <c r="G3" s="62"/>
      <c r="H3" s="63"/>
      <c r="I3" s="342"/>
      <c r="J3" s="62"/>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O3" s="14"/>
      <c r="DP3" s="14"/>
      <c r="DQ3" s="14"/>
      <c r="DR3" s="14"/>
      <c r="DS3" s="14"/>
      <c r="DT3" s="14"/>
      <c r="DU3" s="14"/>
      <c r="DV3" s="14"/>
      <c r="DW3" s="14"/>
      <c r="DX3" s="14"/>
      <c r="DY3" s="14"/>
      <c r="DZ3" s="14"/>
      <c r="EA3" s="14"/>
      <c r="EB3" s="14"/>
      <c r="EC3" s="14"/>
      <c r="ED3" s="14"/>
      <c r="EE3" s="14"/>
      <c r="EF3" s="14"/>
      <c r="EG3" s="14"/>
      <c r="EH3" s="14"/>
      <c r="EI3" s="14"/>
      <c r="EJ3" s="14"/>
      <c r="EK3" s="14"/>
      <c r="EL3" s="14"/>
      <c r="EM3" s="14"/>
      <c r="EN3" s="14"/>
      <c r="EO3" s="14"/>
      <c r="EP3" s="14"/>
      <c r="EQ3" s="14"/>
      <c r="ER3" s="14"/>
      <c r="ES3" s="14"/>
      <c r="ET3" s="14"/>
      <c r="EU3" s="14"/>
      <c r="EV3" s="14"/>
      <c r="EW3" s="14"/>
      <c r="EX3" s="14"/>
      <c r="EY3" s="14"/>
      <c r="EZ3" s="14"/>
      <c r="FA3" s="14"/>
      <c r="FB3" s="14"/>
      <c r="FC3" s="14"/>
      <c r="FD3" s="14"/>
      <c r="FE3" s="14"/>
      <c r="FF3" s="14"/>
      <c r="FG3" s="14"/>
      <c r="FH3" s="14"/>
      <c r="FI3" s="14"/>
      <c r="FJ3" s="14"/>
      <c r="FK3" s="14"/>
      <c r="FL3" s="14"/>
      <c r="FM3" s="14"/>
      <c r="FN3" s="14"/>
      <c r="FO3" s="14"/>
      <c r="FP3" s="14"/>
      <c r="FQ3" s="14"/>
      <c r="FR3" s="14"/>
      <c r="FS3" s="14"/>
      <c r="FT3" s="14"/>
      <c r="FU3" s="14"/>
      <c r="FV3" s="14"/>
      <c r="FW3" s="14"/>
      <c r="FX3" s="14"/>
      <c r="FY3" s="14"/>
      <c r="FZ3" s="14"/>
      <c r="GA3" s="14"/>
      <c r="GB3" s="14"/>
      <c r="GC3" s="14"/>
      <c r="GD3" s="14"/>
      <c r="GE3" s="14"/>
      <c r="GF3" s="14"/>
      <c r="GG3" s="14"/>
      <c r="GH3" s="14"/>
      <c r="GI3" s="14"/>
      <c r="GJ3" s="14"/>
      <c r="GK3" s="14"/>
      <c r="GL3" s="14"/>
      <c r="GM3" s="14"/>
      <c r="GN3" s="14"/>
      <c r="GO3" s="14"/>
      <c r="GP3" s="14"/>
      <c r="GQ3" s="14"/>
      <c r="GR3" s="14"/>
      <c r="GS3" s="14"/>
      <c r="GT3" s="14"/>
      <c r="GU3" s="14"/>
      <c r="GV3" s="14"/>
      <c r="GW3" s="14"/>
      <c r="GX3" s="14"/>
      <c r="GY3" s="14"/>
      <c r="GZ3" s="14"/>
      <c r="HA3" s="14"/>
      <c r="HB3" s="14"/>
      <c r="HC3" s="14"/>
      <c r="HD3" s="14"/>
      <c r="HE3" s="14"/>
      <c r="HF3" s="14"/>
      <c r="HG3" s="14"/>
      <c r="HH3" s="14"/>
      <c r="HI3" s="14"/>
      <c r="HJ3" s="14"/>
      <c r="HK3" s="14"/>
      <c r="HL3" s="14"/>
      <c r="HM3" s="14"/>
      <c r="HN3" s="14"/>
      <c r="HO3" s="14"/>
      <c r="HP3" s="14"/>
      <c r="HQ3" s="14"/>
      <c r="HR3" s="14"/>
      <c r="HS3" s="14"/>
      <c r="HT3" s="14"/>
      <c r="HU3" s="14"/>
      <c r="HV3" s="14"/>
      <c r="HW3" s="14"/>
      <c r="HX3" s="14"/>
      <c r="HY3" s="14"/>
      <c r="HZ3" s="14"/>
      <c r="IA3" s="14"/>
      <c r="IB3" s="14"/>
      <c r="IC3" s="14"/>
      <c r="ID3" s="14"/>
      <c r="IE3" s="14"/>
      <c r="IF3" s="14"/>
      <c r="IG3" s="14"/>
      <c r="IH3" s="14"/>
      <c r="II3" s="14"/>
      <c r="IJ3" s="14"/>
      <c r="IK3" s="14"/>
      <c r="IL3" s="14"/>
      <c r="IM3" s="14"/>
      <c r="IN3" s="14"/>
      <c r="IO3" s="14"/>
      <c r="IP3" s="14"/>
      <c r="IQ3" s="14"/>
      <c r="IR3" s="14"/>
      <c r="IS3" s="14"/>
      <c r="IT3" s="14"/>
      <c r="IU3" s="14"/>
      <c r="IV3" s="14"/>
    </row>
    <row r="4" spans="1:256" s="64" customFormat="1">
      <c r="B4" s="65"/>
      <c r="C4" s="162"/>
      <c r="D4" s="67"/>
      <c r="E4" s="326"/>
      <c r="F4" s="67"/>
      <c r="I4" s="343"/>
    </row>
    <row r="5" spans="1:256" s="76" customFormat="1">
      <c r="A5" s="88"/>
      <c r="B5" s="65"/>
      <c r="C5" s="299"/>
      <c r="D5" s="67"/>
      <c r="E5" s="326"/>
      <c r="F5" s="120"/>
      <c r="G5" s="300"/>
      <c r="H5" s="172"/>
      <c r="I5" s="344"/>
      <c r="J5" s="129"/>
      <c r="L5" s="64"/>
      <c r="M5" s="161"/>
    </row>
    <row r="6" spans="1:256" s="76" customFormat="1">
      <c r="A6" s="301"/>
      <c r="B6" s="302"/>
      <c r="C6" s="303" t="s">
        <v>213</v>
      </c>
      <c r="D6" s="304"/>
      <c r="E6" s="327"/>
      <c r="F6" s="253"/>
      <c r="G6" s="305"/>
      <c r="H6" s="305"/>
      <c r="I6" s="345"/>
      <c r="J6" s="87"/>
      <c r="L6" s="64"/>
      <c r="M6" s="161"/>
    </row>
    <row r="7" spans="1:256" s="76" customFormat="1" ht="47.25">
      <c r="A7" s="88">
        <v>10</v>
      </c>
      <c r="B7" s="89" t="str">
        <f>IF(ISBLANK(C5),IF(ISBLANK(C7),5,CONCATENATE(COUNTA($B$4:B5)+1,".")))</f>
        <v>1.</v>
      </c>
      <c r="C7" s="303" t="s">
        <v>214</v>
      </c>
      <c r="D7" s="304"/>
      <c r="E7" s="327"/>
      <c r="F7" s="253"/>
      <c r="G7" s="305">
        <v>1</v>
      </c>
      <c r="H7" s="305" t="s">
        <v>0</v>
      </c>
      <c r="I7" s="345"/>
      <c r="J7" s="87">
        <f>+G7*I7</f>
        <v>0</v>
      </c>
      <c r="L7" s="64"/>
      <c r="M7" s="161"/>
    </row>
    <row r="8" spans="1:256" s="76" customFormat="1">
      <c r="A8" s="301"/>
      <c r="B8" s="302"/>
      <c r="C8" s="303"/>
      <c r="D8" s="304"/>
      <c r="E8" s="327"/>
      <c r="F8" s="253"/>
      <c r="G8" s="305"/>
      <c r="H8" s="305"/>
      <c r="I8" s="345"/>
      <c r="J8" s="87"/>
      <c r="L8" s="64"/>
      <c r="M8" s="161"/>
    </row>
    <row r="9" spans="1:256" s="76" customFormat="1" ht="47.25">
      <c r="A9" s="88">
        <v>10</v>
      </c>
      <c r="B9" s="89" t="str">
        <f>IF(ISBLANK(C8),IF(ISBLANK(C9),5,CONCATENATE(COUNTA($B$4:B7)+1,".")))</f>
        <v>2.</v>
      </c>
      <c r="C9" s="303" t="s">
        <v>215</v>
      </c>
      <c r="D9" s="304"/>
      <c r="E9" s="327"/>
      <c r="F9" s="301"/>
      <c r="G9" s="305">
        <v>1</v>
      </c>
      <c r="H9" s="305" t="s">
        <v>0</v>
      </c>
      <c r="I9" s="345"/>
      <c r="J9" s="87">
        <f>+G9*I9</f>
        <v>0</v>
      </c>
      <c r="L9" s="64"/>
      <c r="M9" s="161"/>
    </row>
    <row r="10" spans="1:256" s="76" customFormat="1">
      <c r="A10" s="301"/>
      <c r="B10" s="302"/>
      <c r="C10" s="303"/>
      <c r="D10" s="304"/>
      <c r="E10" s="327"/>
      <c r="F10" s="301"/>
      <c r="G10" s="305"/>
      <c r="H10" s="305"/>
      <c r="I10" s="345"/>
      <c r="J10" s="87"/>
      <c r="L10" s="64"/>
      <c r="M10" s="161"/>
    </row>
    <row r="11" spans="1:256" s="76" customFormat="1" ht="47.25">
      <c r="A11" s="88">
        <v>10</v>
      </c>
      <c r="B11" s="89" t="str">
        <f>IF(ISBLANK(C10),IF(ISBLANK(C11),5,CONCATENATE(COUNTA($B$4:B9)+1,".")))</f>
        <v>3.</v>
      </c>
      <c r="C11" s="303" t="s">
        <v>216</v>
      </c>
      <c r="D11" s="304"/>
      <c r="E11" s="327"/>
      <c r="F11" s="301"/>
      <c r="G11" s="305">
        <v>1</v>
      </c>
      <c r="H11" s="305" t="s">
        <v>0</v>
      </c>
      <c r="I11" s="345"/>
      <c r="J11" s="87">
        <f>+G11*I11</f>
        <v>0</v>
      </c>
      <c r="L11" s="64"/>
      <c r="M11" s="161"/>
    </row>
    <row r="12" spans="1:256" s="76" customFormat="1">
      <c r="A12" s="301"/>
      <c r="B12" s="302"/>
      <c r="C12" s="303"/>
      <c r="D12" s="304"/>
      <c r="E12" s="327"/>
      <c r="F12" s="301"/>
      <c r="G12" s="305"/>
      <c r="H12" s="305"/>
      <c r="I12" s="345"/>
      <c r="J12" s="87"/>
      <c r="L12" s="64"/>
      <c r="M12" s="161"/>
    </row>
    <row r="13" spans="1:256" s="76" customFormat="1" ht="31.5">
      <c r="A13" s="88">
        <v>10</v>
      </c>
      <c r="B13" s="89" t="str">
        <f>IF(ISBLANK(C12),IF(ISBLANK(C13),5,CONCATENATE(COUNTA($B$4:B11)+1,".")))</f>
        <v>4.</v>
      </c>
      <c r="C13" s="303" t="s">
        <v>217</v>
      </c>
      <c r="D13" s="301"/>
      <c r="E13" s="328"/>
      <c r="F13" s="301"/>
      <c r="G13" s="305">
        <v>2</v>
      </c>
      <c r="H13" s="305" t="s">
        <v>0</v>
      </c>
      <c r="I13" s="345"/>
      <c r="J13" s="87">
        <f>+G13*I13</f>
        <v>0</v>
      </c>
      <c r="L13" s="64"/>
      <c r="M13" s="161"/>
    </row>
    <row r="14" spans="1:256" s="76" customFormat="1">
      <c r="A14" s="301"/>
      <c r="B14" s="302"/>
      <c r="C14" s="303"/>
      <c r="D14" s="301"/>
      <c r="E14" s="328"/>
      <c r="F14" s="301"/>
      <c r="G14" s="305"/>
      <c r="H14" s="305"/>
      <c r="I14" s="345"/>
      <c r="J14" s="87"/>
      <c r="L14" s="64"/>
      <c r="M14" s="161"/>
    </row>
    <row r="15" spans="1:256" s="76" customFormat="1" ht="31.5">
      <c r="A15" s="88">
        <v>10</v>
      </c>
      <c r="B15" s="89" t="str">
        <f>IF(ISBLANK(C14),IF(ISBLANK(C15),5,CONCATENATE(COUNTA($B$4:B13)+1,".")))</f>
        <v>5.</v>
      </c>
      <c r="C15" s="303" t="s">
        <v>218</v>
      </c>
      <c r="D15" s="301"/>
      <c r="E15" s="328"/>
      <c r="F15" s="301"/>
      <c r="G15" s="305">
        <v>2</v>
      </c>
      <c r="H15" s="305" t="s">
        <v>0</v>
      </c>
      <c r="I15" s="345"/>
      <c r="J15" s="87">
        <f>+G15*I15</f>
        <v>0</v>
      </c>
      <c r="L15" s="64"/>
      <c r="M15" s="161"/>
    </row>
    <row r="16" spans="1:256" s="76" customFormat="1">
      <c r="A16" s="301"/>
      <c r="B16" s="302"/>
      <c r="C16" s="303"/>
      <c r="D16" s="301"/>
      <c r="E16" s="328"/>
      <c r="F16" s="301"/>
      <c r="G16" s="305"/>
      <c r="H16" s="305"/>
      <c r="I16" s="345"/>
      <c r="J16" s="87"/>
      <c r="L16" s="64"/>
      <c r="M16" s="161"/>
    </row>
    <row r="17" spans="1:13" s="76" customFormat="1" ht="47.25">
      <c r="A17" s="88">
        <v>10</v>
      </c>
      <c r="B17" s="89" t="str">
        <f>IF(ISBLANK(C16),IF(ISBLANK(C17),5,CONCATENATE(COUNTA($B$4:B15)+1,".")))</f>
        <v>6.</v>
      </c>
      <c r="C17" s="303" t="s">
        <v>157</v>
      </c>
      <c r="D17" s="304" t="s">
        <v>158</v>
      </c>
      <c r="E17" s="327"/>
      <c r="F17" s="301"/>
      <c r="G17" s="305">
        <v>2</v>
      </c>
      <c r="H17" s="305" t="s">
        <v>0</v>
      </c>
      <c r="I17" s="345"/>
      <c r="J17" s="87">
        <f>+G17*I17</f>
        <v>0</v>
      </c>
      <c r="L17" s="64"/>
      <c r="M17" s="161"/>
    </row>
    <row r="18" spans="1:13" s="76" customFormat="1">
      <c r="A18" s="301"/>
      <c r="B18" s="302"/>
      <c r="C18" s="303"/>
      <c r="D18" s="304"/>
      <c r="E18" s="327"/>
      <c r="F18" s="301"/>
      <c r="G18" s="305"/>
      <c r="H18" s="305"/>
      <c r="I18" s="345"/>
      <c r="J18" s="87"/>
      <c r="L18" s="64"/>
      <c r="M18" s="161"/>
    </row>
    <row r="19" spans="1:13" s="76" customFormat="1" ht="47.25">
      <c r="A19" s="88">
        <v>10</v>
      </c>
      <c r="B19" s="89" t="str">
        <f>IF(ISBLANK(C18),IF(ISBLANK(C19),5,CONCATENATE(COUNTA($B$4:B17)+1,".")))</f>
        <v>7.</v>
      </c>
      <c r="C19" s="303" t="s">
        <v>219</v>
      </c>
      <c r="D19" s="304" t="s">
        <v>158</v>
      </c>
      <c r="E19" s="327"/>
      <c r="F19" s="301"/>
      <c r="G19" s="305">
        <v>1</v>
      </c>
      <c r="H19" s="305" t="s">
        <v>0</v>
      </c>
      <c r="I19" s="345"/>
      <c r="J19" s="87">
        <f>+G19*I19</f>
        <v>0</v>
      </c>
      <c r="L19" s="64"/>
      <c r="M19" s="161"/>
    </row>
    <row r="20" spans="1:13" s="76" customFormat="1">
      <c r="A20" s="301"/>
      <c r="B20" s="302"/>
      <c r="C20" s="303"/>
      <c r="D20" s="304"/>
      <c r="E20" s="327"/>
      <c r="F20" s="301"/>
      <c r="G20" s="305"/>
      <c r="H20" s="305"/>
      <c r="I20" s="345"/>
      <c r="J20" s="87"/>
      <c r="L20" s="64"/>
      <c r="M20" s="161"/>
    </row>
    <row r="21" spans="1:13" s="76" customFormat="1" ht="114.75" customHeight="1">
      <c r="A21" s="68">
        <v>10</v>
      </c>
      <c r="B21" s="69" t="str">
        <f>IF(ISBLANK(C20),IF(ISBLANK(C21),5,CONCATENATE(COUNTA($B$4:B19)+1,".")))</f>
        <v>8.</v>
      </c>
      <c r="C21" s="306" t="s">
        <v>407</v>
      </c>
      <c r="D21" s="307" t="s">
        <v>158</v>
      </c>
      <c r="E21" s="329"/>
      <c r="F21" s="82"/>
      <c r="G21" s="308">
        <v>1</v>
      </c>
      <c r="H21" s="308" t="s">
        <v>0</v>
      </c>
      <c r="I21" s="346"/>
      <c r="J21" s="103">
        <f>+G21*I21</f>
        <v>0</v>
      </c>
      <c r="L21" s="64"/>
      <c r="M21" s="161"/>
    </row>
    <row r="22" spans="1:13" s="76" customFormat="1">
      <c r="A22" s="301"/>
      <c r="B22" s="302"/>
      <c r="C22" s="303"/>
      <c r="D22" s="304"/>
      <c r="E22" s="327"/>
      <c r="F22" s="301"/>
      <c r="G22" s="305"/>
      <c r="H22" s="305"/>
      <c r="I22" s="345"/>
      <c r="J22" s="87"/>
      <c r="L22" s="64"/>
      <c r="M22" s="161"/>
    </row>
    <row r="23" spans="1:13" s="76" customFormat="1" ht="39.75" customHeight="1">
      <c r="A23" s="88">
        <v>10</v>
      </c>
      <c r="B23" s="89" t="str">
        <f>IF(ISBLANK(C22),IF(ISBLANK(C23),5,CONCATENATE(COUNTA($B$4:B21)+1,".")))</f>
        <v>9.</v>
      </c>
      <c r="C23" s="303" t="s">
        <v>159</v>
      </c>
      <c r="D23" s="304" t="s">
        <v>158</v>
      </c>
      <c r="E23" s="327"/>
      <c r="F23" s="301"/>
      <c r="G23" s="305">
        <v>1</v>
      </c>
      <c r="H23" s="305" t="s">
        <v>0</v>
      </c>
      <c r="I23" s="345"/>
      <c r="J23" s="87">
        <f>+G23*I23</f>
        <v>0</v>
      </c>
      <c r="L23" s="64"/>
      <c r="M23" s="161"/>
    </row>
    <row r="24" spans="1:13" s="76" customFormat="1">
      <c r="A24" s="301"/>
      <c r="B24" s="302"/>
      <c r="C24" s="303"/>
      <c r="D24" s="304" t="s">
        <v>160</v>
      </c>
      <c r="E24" s="327"/>
      <c r="F24" s="301"/>
      <c r="G24" s="305">
        <v>1</v>
      </c>
      <c r="H24" s="305" t="s">
        <v>0</v>
      </c>
      <c r="I24" s="345"/>
      <c r="J24" s="87">
        <f>+G24*I24</f>
        <v>0</v>
      </c>
      <c r="L24" s="64"/>
      <c r="M24" s="161"/>
    </row>
    <row r="25" spans="1:13" s="76" customFormat="1">
      <c r="A25" s="301"/>
      <c r="B25" s="302"/>
      <c r="C25" s="309"/>
      <c r="D25" s="304" t="s">
        <v>221</v>
      </c>
      <c r="E25" s="330"/>
      <c r="F25" s="301"/>
      <c r="G25" s="305">
        <v>1</v>
      </c>
      <c r="H25" s="305" t="s">
        <v>0</v>
      </c>
      <c r="I25" s="345"/>
      <c r="J25" s="87">
        <f>+G25*I25</f>
        <v>0</v>
      </c>
      <c r="L25" s="64"/>
      <c r="M25" s="161"/>
    </row>
    <row r="26" spans="1:13" s="76" customFormat="1">
      <c r="A26" s="301"/>
      <c r="B26" s="302"/>
      <c r="C26" s="309"/>
      <c r="D26" s="304" t="s">
        <v>220</v>
      </c>
      <c r="E26" s="330"/>
      <c r="F26" s="301"/>
      <c r="G26" s="305">
        <v>1</v>
      </c>
      <c r="H26" s="305" t="s">
        <v>0</v>
      </c>
      <c r="I26" s="345"/>
      <c r="J26" s="87">
        <f>+G26*I26</f>
        <v>0</v>
      </c>
      <c r="L26" s="64"/>
      <c r="M26" s="161"/>
    </row>
    <row r="27" spans="1:13" s="76" customFormat="1">
      <c r="A27" s="301"/>
      <c r="B27" s="302"/>
      <c r="C27" s="309"/>
      <c r="D27" s="304" t="s">
        <v>162</v>
      </c>
      <c r="E27" s="330"/>
      <c r="F27" s="301"/>
      <c r="G27" s="305">
        <v>6</v>
      </c>
      <c r="H27" s="305" t="s">
        <v>0</v>
      </c>
      <c r="I27" s="345"/>
      <c r="J27" s="87">
        <f>+G27*I27</f>
        <v>0</v>
      </c>
      <c r="L27" s="64"/>
      <c r="M27" s="161"/>
    </row>
    <row r="28" spans="1:13" s="76" customFormat="1">
      <c r="A28" s="301"/>
      <c r="B28" s="302"/>
      <c r="C28" s="309"/>
      <c r="D28" s="310"/>
      <c r="E28" s="330"/>
      <c r="F28" s="301"/>
      <c r="G28" s="305"/>
      <c r="H28" s="305"/>
      <c r="I28" s="345"/>
      <c r="J28" s="87"/>
      <c r="L28" s="64"/>
      <c r="M28" s="161"/>
    </row>
    <row r="29" spans="1:13" s="76" customFormat="1" ht="47.25">
      <c r="A29" s="88">
        <v>10</v>
      </c>
      <c r="B29" s="89" t="str">
        <f>IF(ISBLANK(C28),IF(ISBLANK(C29),5,CONCATENATE(COUNTA($B$4:B27)+1,".")))</f>
        <v>10.</v>
      </c>
      <c r="C29" s="303" t="s">
        <v>157</v>
      </c>
      <c r="D29" s="304" t="s">
        <v>162</v>
      </c>
      <c r="E29" s="327"/>
      <c r="F29" s="301"/>
      <c r="G29" s="305">
        <v>2</v>
      </c>
      <c r="H29" s="305" t="s">
        <v>0</v>
      </c>
      <c r="I29" s="345"/>
      <c r="J29" s="87">
        <f>+G29*I29</f>
        <v>0</v>
      </c>
      <c r="L29" s="64"/>
      <c r="M29" s="161"/>
    </row>
    <row r="30" spans="1:13" s="76" customFormat="1">
      <c r="A30" s="301"/>
      <c r="B30" s="302"/>
      <c r="C30" s="309"/>
      <c r="D30" s="304" t="s">
        <v>220</v>
      </c>
      <c r="E30" s="327"/>
      <c r="F30" s="301"/>
      <c r="G30" s="305">
        <v>2</v>
      </c>
      <c r="H30" s="305" t="s">
        <v>0</v>
      </c>
      <c r="I30" s="345"/>
      <c r="J30" s="87">
        <f>+G30*I30</f>
        <v>0</v>
      </c>
      <c r="L30" s="64"/>
      <c r="M30" s="161"/>
    </row>
    <row r="31" spans="1:13" s="76" customFormat="1">
      <c r="A31" s="301"/>
      <c r="B31" s="302"/>
      <c r="C31" s="309"/>
      <c r="D31" s="304" t="s">
        <v>161</v>
      </c>
      <c r="E31" s="327"/>
      <c r="F31" s="301"/>
      <c r="G31" s="305">
        <v>1</v>
      </c>
      <c r="H31" s="305" t="s">
        <v>0</v>
      </c>
      <c r="I31" s="345"/>
      <c r="J31" s="87">
        <f>+G31*I31</f>
        <v>0</v>
      </c>
      <c r="L31" s="64"/>
      <c r="M31" s="161"/>
    </row>
    <row r="32" spans="1:13" s="76" customFormat="1">
      <c r="A32" s="301"/>
      <c r="B32" s="302"/>
      <c r="C32" s="309"/>
      <c r="D32" s="304" t="s">
        <v>221</v>
      </c>
      <c r="E32" s="327"/>
      <c r="F32" s="301"/>
      <c r="G32" s="305">
        <v>1</v>
      </c>
      <c r="H32" s="305" t="s">
        <v>0</v>
      </c>
      <c r="I32" s="345"/>
      <c r="J32" s="87">
        <f>+G32*I32</f>
        <v>0</v>
      </c>
      <c r="L32" s="64"/>
      <c r="M32" s="161"/>
    </row>
    <row r="33" spans="1:13" s="76" customFormat="1">
      <c r="A33" s="301"/>
      <c r="B33" s="302"/>
      <c r="C33" s="309"/>
      <c r="D33" s="304" t="s">
        <v>160</v>
      </c>
      <c r="E33" s="327"/>
      <c r="F33" s="301"/>
      <c r="G33" s="305">
        <v>5</v>
      </c>
      <c r="H33" s="305" t="s">
        <v>0</v>
      </c>
      <c r="I33" s="345"/>
      <c r="J33" s="87">
        <f>+G33*I33</f>
        <v>0</v>
      </c>
      <c r="L33" s="64"/>
      <c r="M33" s="161"/>
    </row>
    <row r="34" spans="1:13" s="76" customFormat="1">
      <c r="A34" s="301"/>
      <c r="B34" s="302"/>
      <c r="C34" s="309"/>
      <c r="D34" s="304"/>
      <c r="E34" s="327"/>
      <c r="F34" s="301"/>
      <c r="G34" s="305"/>
      <c r="H34" s="305"/>
      <c r="I34" s="345"/>
      <c r="J34" s="87"/>
      <c r="L34" s="64"/>
      <c r="M34" s="161"/>
    </row>
    <row r="35" spans="1:13" s="76" customFormat="1" ht="283.5" customHeight="1">
      <c r="A35" s="68">
        <v>10</v>
      </c>
      <c r="B35" s="69" t="str">
        <f>IF(ISBLANK(C34),IF(ISBLANK(C35),5,CONCATENATE(COUNTA($B$4:B33)+1,".")))</f>
        <v>11.</v>
      </c>
      <c r="C35" s="306" t="s">
        <v>408</v>
      </c>
      <c r="D35" s="307"/>
      <c r="E35" s="329"/>
      <c r="F35" s="175"/>
      <c r="G35" s="308">
        <v>1</v>
      </c>
      <c r="H35" s="308" t="s">
        <v>1</v>
      </c>
      <c r="I35" s="346"/>
      <c r="J35" s="103">
        <f>+G35*I35</f>
        <v>0</v>
      </c>
      <c r="L35" s="64"/>
      <c r="M35" s="161"/>
    </row>
    <row r="36" spans="1:13" s="76" customFormat="1" ht="174" customHeight="1">
      <c r="A36" s="68"/>
      <c r="B36" s="69"/>
      <c r="C36" s="306" t="s">
        <v>409</v>
      </c>
      <c r="D36" s="307"/>
      <c r="E36" s="329"/>
      <c r="F36" s="175"/>
      <c r="G36" s="308"/>
      <c r="H36" s="308"/>
      <c r="I36" s="346"/>
      <c r="J36" s="103"/>
      <c r="L36" s="64"/>
      <c r="M36" s="161"/>
    </row>
    <row r="37" spans="1:13" s="76" customFormat="1">
      <c r="A37" s="301"/>
      <c r="B37" s="302"/>
      <c r="C37" s="303"/>
      <c r="D37" s="304"/>
      <c r="E37" s="327"/>
      <c r="F37" s="253"/>
      <c r="G37" s="305"/>
      <c r="H37" s="305"/>
      <c r="I37" s="345"/>
      <c r="J37" s="87"/>
      <c r="L37" s="64"/>
      <c r="M37" s="161"/>
    </row>
    <row r="38" spans="1:13" s="76" customFormat="1" ht="66.75" customHeight="1">
      <c r="A38" s="68">
        <v>10</v>
      </c>
      <c r="B38" s="69" t="str">
        <f>IF(ISBLANK(C37),IF(ISBLANK(C38),5,CONCATENATE(COUNTA($B$4:B35)+1,".")))</f>
        <v>12.</v>
      </c>
      <c r="C38" s="306" t="s">
        <v>410</v>
      </c>
      <c r="D38" s="307"/>
      <c r="E38" s="329"/>
      <c r="F38" s="175"/>
      <c r="G38" s="308">
        <v>1</v>
      </c>
      <c r="H38" s="308" t="s">
        <v>1</v>
      </c>
      <c r="I38" s="346"/>
      <c r="J38" s="103">
        <f>+G38*I38</f>
        <v>0</v>
      </c>
      <c r="L38" s="64"/>
      <c r="M38" s="161"/>
    </row>
    <row r="39" spans="1:13" s="76" customFormat="1">
      <c r="A39" s="301"/>
      <c r="B39" s="302"/>
      <c r="C39" s="303"/>
      <c r="D39" s="304"/>
      <c r="E39" s="327"/>
      <c r="F39" s="253"/>
      <c r="G39" s="305"/>
      <c r="H39" s="305"/>
      <c r="I39" s="345"/>
      <c r="J39" s="87"/>
      <c r="L39" s="64"/>
      <c r="M39" s="161"/>
    </row>
    <row r="40" spans="1:13" s="76" customFormat="1" ht="47.25">
      <c r="A40" s="88">
        <v>10</v>
      </c>
      <c r="B40" s="89" t="str">
        <f>IF(ISBLANK(C39),IF(ISBLANK(C40),5,CONCATENATE(COUNTA($B$4:B38)+1,".")))</f>
        <v>13.</v>
      </c>
      <c r="C40" s="303" t="s">
        <v>222</v>
      </c>
      <c r="D40" s="253"/>
      <c r="E40" s="331"/>
      <c r="F40" s="301"/>
      <c r="G40" s="305">
        <v>15</v>
      </c>
      <c r="H40" s="305" t="s">
        <v>2</v>
      </c>
      <c r="I40" s="345"/>
      <c r="J40" s="87">
        <f>+G40*I40</f>
        <v>0</v>
      </c>
      <c r="L40" s="64"/>
      <c r="M40" s="161"/>
    </row>
    <row r="41" spans="1:13" s="76" customFormat="1">
      <c r="A41" s="301"/>
      <c r="B41" s="302"/>
      <c r="C41" s="303"/>
      <c r="D41" s="253"/>
      <c r="E41" s="331"/>
      <c r="F41" s="301"/>
      <c r="G41" s="305"/>
      <c r="H41" s="305"/>
      <c r="I41" s="345"/>
      <c r="J41" s="87"/>
      <c r="L41" s="64"/>
      <c r="M41" s="161"/>
    </row>
    <row r="42" spans="1:13" s="76" customFormat="1" ht="51" customHeight="1">
      <c r="A42" s="68">
        <v>10</v>
      </c>
      <c r="B42" s="69" t="str">
        <f>IF(ISBLANK(C41),IF(ISBLANK(C42),5,CONCATENATE(COUNTA($B$4:B40)+1,".")))</f>
        <v>14.</v>
      </c>
      <c r="C42" s="273" t="s">
        <v>411</v>
      </c>
      <c r="D42" s="82"/>
      <c r="E42" s="332"/>
      <c r="F42" s="82"/>
      <c r="G42" s="308">
        <v>1</v>
      </c>
      <c r="H42" s="308" t="s">
        <v>1</v>
      </c>
      <c r="I42" s="346"/>
      <c r="J42" s="103">
        <f>+G42*I42</f>
        <v>0</v>
      </c>
      <c r="L42" s="64"/>
      <c r="M42" s="161"/>
    </row>
    <row r="43" spans="1:13" s="76" customFormat="1">
      <c r="A43" s="301"/>
      <c r="B43" s="302"/>
      <c r="C43" s="311"/>
      <c r="D43" s="301"/>
      <c r="E43" s="328"/>
      <c r="F43" s="301"/>
      <c r="G43" s="305"/>
      <c r="H43" s="305"/>
      <c r="I43" s="345"/>
      <c r="J43" s="87"/>
      <c r="L43" s="64"/>
      <c r="M43" s="161"/>
    </row>
    <row r="44" spans="1:13" s="76" customFormat="1" ht="19.5" customHeight="1">
      <c r="A44" s="88">
        <v>10</v>
      </c>
      <c r="B44" s="89" t="str">
        <f>IF(ISBLANK(C43),IF(ISBLANK(C44),5,CONCATENATE(COUNTA($B$4:B42)+1,".")))</f>
        <v>15.</v>
      </c>
      <c r="C44" s="303" t="s">
        <v>163</v>
      </c>
      <c r="D44" s="301"/>
      <c r="E44" s="328"/>
      <c r="F44" s="301"/>
      <c r="G44" s="305">
        <v>1</v>
      </c>
      <c r="H44" s="305" t="s">
        <v>1</v>
      </c>
      <c r="I44" s="345"/>
      <c r="J44" s="87">
        <f>+G44*I44</f>
        <v>0</v>
      </c>
      <c r="L44" s="64"/>
      <c r="M44" s="161"/>
    </row>
    <row r="45" spans="1:13" s="76" customFormat="1">
      <c r="A45" s="301"/>
      <c r="B45" s="302"/>
      <c r="C45" s="303"/>
      <c r="D45" s="301"/>
      <c r="E45" s="328"/>
      <c r="F45" s="301"/>
      <c r="G45" s="305"/>
      <c r="H45" s="305"/>
      <c r="I45" s="345"/>
      <c r="J45" s="87"/>
      <c r="L45" s="64"/>
      <c r="M45" s="161"/>
    </row>
    <row r="46" spans="1:13" s="76" customFormat="1" ht="63">
      <c r="A46" s="68">
        <v>10</v>
      </c>
      <c r="B46" s="69" t="str">
        <f>IF(ISBLANK(C45),IF(ISBLANK(C46),5,CONCATENATE(COUNTA($B$4:B44)+1,".")))</f>
        <v>16.</v>
      </c>
      <c r="C46" s="306" t="s">
        <v>412</v>
      </c>
      <c r="D46" s="82"/>
      <c r="E46" s="332"/>
      <c r="F46" s="82"/>
      <c r="G46" s="308">
        <v>1</v>
      </c>
      <c r="H46" s="308" t="s">
        <v>1</v>
      </c>
      <c r="I46" s="346"/>
      <c r="J46" s="103">
        <f>+G46*I46</f>
        <v>0</v>
      </c>
      <c r="L46" s="64"/>
      <c r="M46" s="161"/>
    </row>
    <row r="47" spans="1:13" s="76" customFormat="1">
      <c r="A47" s="301"/>
      <c r="B47" s="302"/>
      <c r="C47" s="303"/>
      <c r="D47" s="301"/>
      <c r="E47" s="328"/>
      <c r="F47" s="301"/>
      <c r="G47" s="305"/>
      <c r="H47" s="305"/>
      <c r="I47" s="345"/>
      <c r="J47" s="87"/>
      <c r="L47" s="64"/>
      <c r="M47" s="161"/>
    </row>
    <row r="48" spans="1:13" s="76" customFormat="1" ht="47.25">
      <c r="A48" s="88">
        <v>10</v>
      </c>
      <c r="B48" s="89" t="str">
        <f>IF(ISBLANK(C47),IF(ISBLANK(C48),5,CONCATENATE(COUNTA($B$4:B46)+1,".")))</f>
        <v>17.</v>
      </c>
      <c r="C48" s="311" t="s">
        <v>223</v>
      </c>
      <c r="D48" s="253"/>
      <c r="E48" s="331"/>
      <c r="F48" s="301"/>
      <c r="G48" s="305">
        <v>3</v>
      </c>
      <c r="H48" s="305" t="s">
        <v>0</v>
      </c>
      <c r="I48" s="345"/>
      <c r="J48" s="87">
        <f>+G48*I48</f>
        <v>0</v>
      </c>
      <c r="L48" s="64"/>
      <c r="M48" s="161"/>
    </row>
    <row r="49" spans="1:13" s="76" customFormat="1">
      <c r="A49" s="301"/>
      <c r="B49" s="302"/>
      <c r="C49" s="311"/>
      <c r="D49" s="253"/>
      <c r="E49" s="331"/>
      <c r="F49" s="301"/>
      <c r="G49" s="305"/>
      <c r="H49" s="305"/>
      <c r="I49" s="345"/>
      <c r="J49" s="87"/>
      <c r="L49" s="64"/>
      <c r="M49" s="161"/>
    </row>
    <row r="50" spans="1:13" s="76" customFormat="1" ht="33.75" customHeight="1">
      <c r="A50" s="88">
        <v>10</v>
      </c>
      <c r="B50" s="89" t="str">
        <f>IF(ISBLANK(C49),IF(ISBLANK(C50),5,CONCATENATE(COUNTA($B$4:B48)+1,".")))</f>
        <v>18.</v>
      </c>
      <c r="C50" s="303" t="s">
        <v>413</v>
      </c>
      <c r="D50" s="304"/>
      <c r="E50" s="327"/>
      <c r="F50" s="301"/>
      <c r="G50" s="305">
        <v>3</v>
      </c>
      <c r="H50" s="305" t="s">
        <v>0</v>
      </c>
      <c r="I50" s="345"/>
      <c r="J50" s="87">
        <f>+G50*I50</f>
        <v>0</v>
      </c>
      <c r="L50" s="64"/>
      <c r="M50" s="161"/>
    </row>
    <row r="51" spans="1:13" s="76" customFormat="1">
      <c r="A51" s="301"/>
      <c r="B51" s="302"/>
      <c r="C51" s="303"/>
      <c r="D51" s="304"/>
      <c r="E51" s="327"/>
      <c r="F51" s="301"/>
      <c r="G51" s="305"/>
      <c r="H51" s="305"/>
      <c r="I51" s="345"/>
      <c r="J51" s="87"/>
      <c r="L51" s="64"/>
      <c r="M51" s="161"/>
    </row>
    <row r="52" spans="1:13" s="76" customFormat="1" ht="95.25" customHeight="1">
      <c r="A52" s="68">
        <v>10</v>
      </c>
      <c r="B52" s="69" t="str">
        <f>IF(ISBLANK(C51),IF(ISBLANK(C52),5,CONCATENATE(COUNTA($B$4:B50)+1,".")))</f>
        <v>19.</v>
      </c>
      <c r="C52" s="306" t="s">
        <v>414</v>
      </c>
      <c r="D52" s="82"/>
      <c r="E52" s="332"/>
      <c r="F52" s="82"/>
      <c r="G52" s="308">
        <v>1</v>
      </c>
      <c r="H52" s="308" t="s">
        <v>1</v>
      </c>
      <c r="I52" s="346"/>
      <c r="J52" s="103">
        <f>+G52*I52</f>
        <v>0</v>
      </c>
      <c r="L52" s="64"/>
      <c r="M52" s="161"/>
    </row>
    <row r="53" spans="1:13" s="76" customFormat="1">
      <c r="A53" s="301"/>
      <c r="B53" s="302"/>
      <c r="C53" s="303"/>
      <c r="D53" s="301"/>
      <c r="E53" s="328"/>
      <c r="F53" s="301"/>
      <c r="G53" s="305"/>
      <c r="H53" s="305"/>
      <c r="I53" s="345"/>
      <c r="J53" s="87"/>
      <c r="L53" s="64"/>
      <c r="M53" s="161"/>
    </row>
    <row r="54" spans="1:13" s="76" customFormat="1" ht="96.75" customHeight="1">
      <c r="A54" s="68">
        <v>10</v>
      </c>
      <c r="B54" s="69" t="str">
        <f>IF(ISBLANK(C53),IF(ISBLANK(C54),5,CONCATENATE(COUNTA($B$4:B52)+1,".")))</f>
        <v>20.</v>
      </c>
      <c r="C54" s="306" t="s">
        <v>415</v>
      </c>
      <c r="D54" s="82"/>
      <c r="E54" s="332"/>
      <c r="F54" s="82"/>
      <c r="G54" s="308">
        <v>1</v>
      </c>
      <c r="H54" s="308" t="s">
        <v>1</v>
      </c>
      <c r="I54" s="346"/>
      <c r="J54" s="103">
        <f>+G54*I54</f>
        <v>0</v>
      </c>
      <c r="L54" s="64"/>
      <c r="M54" s="161"/>
    </row>
    <row r="55" spans="1:13" s="76" customFormat="1">
      <c r="A55" s="301"/>
      <c r="B55" s="302"/>
      <c r="C55" s="303"/>
      <c r="D55" s="301"/>
      <c r="E55" s="328"/>
      <c r="F55" s="301"/>
      <c r="G55" s="305"/>
      <c r="H55" s="305"/>
      <c r="I55" s="345"/>
      <c r="J55" s="87"/>
      <c r="L55" s="64"/>
      <c r="M55" s="161"/>
    </row>
    <row r="56" spans="1:13" s="76" customFormat="1" ht="84" customHeight="1">
      <c r="A56" s="68">
        <v>10</v>
      </c>
      <c r="B56" s="69" t="str">
        <f>IF(ISBLANK(C55),IF(ISBLANK(C56),5,CONCATENATE(COUNTA($B$4:B54)+1,".")))</f>
        <v>21.</v>
      </c>
      <c r="C56" s="306" t="s">
        <v>416</v>
      </c>
      <c r="D56" s="82"/>
      <c r="E56" s="332"/>
      <c r="F56" s="82"/>
      <c r="G56" s="308">
        <v>1</v>
      </c>
      <c r="H56" s="308" t="s">
        <v>1</v>
      </c>
      <c r="I56" s="346"/>
      <c r="J56" s="103">
        <f>+G56*I56</f>
        <v>0</v>
      </c>
      <c r="L56" s="64"/>
      <c r="M56" s="161"/>
    </row>
    <row r="57" spans="1:13" s="76" customFormat="1">
      <c r="A57" s="301"/>
      <c r="B57" s="302"/>
      <c r="C57" s="303"/>
      <c r="D57" s="301"/>
      <c r="E57" s="328"/>
      <c r="F57" s="301"/>
      <c r="G57" s="305"/>
      <c r="H57" s="305"/>
      <c r="I57" s="345"/>
      <c r="J57" s="87"/>
      <c r="L57" s="64"/>
      <c r="M57" s="161"/>
    </row>
    <row r="58" spans="1:13" s="76" customFormat="1" ht="80.25" customHeight="1">
      <c r="A58" s="68">
        <v>10</v>
      </c>
      <c r="B58" s="69" t="str">
        <f>IF(ISBLANK(C57),IF(ISBLANK(C58),5,CONCATENATE(COUNTA($B$4:B56)+1,".")))</f>
        <v>22.</v>
      </c>
      <c r="C58" s="306" t="s">
        <v>417</v>
      </c>
      <c r="D58" s="82"/>
      <c r="E58" s="332"/>
      <c r="F58" s="82"/>
      <c r="G58" s="308">
        <v>1</v>
      </c>
      <c r="H58" s="308" t="s">
        <v>1</v>
      </c>
      <c r="I58" s="346"/>
      <c r="J58" s="103">
        <f>+G58*I58</f>
        <v>0</v>
      </c>
      <c r="L58" s="64"/>
      <c r="M58" s="161"/>
    </row>
    <row r="59" spans="1:13" s="76" customFormat="1">
      <c r="A59" s="301"/>
      <c r="B59" s="302"/>
      <c r="C59" s="303"/>
      <c r="D59" s="301"/>
      <c r="E59" s="328"/>
      <c r="F59" s="301"/>
      <c r="G59" s="305"/>
      <c r="H59" s="305"/>
      <c r="I59" s="345"/>
      <c r="J59" s="87"/>
      <c r="L59" s="64"/>
      <c r="M59" s="161"/>
    </row>
    <row r="60" spans="1:13" s="76" customFormat="1" ht="63.75" customHeight="1">
      <c r="A60" s="68">
        <v>10</v>
      </c>
      <c r="B60" s="69" t="str">
        <f>IF(ISBLANK(C59),IF(ISBLANK(C60),5,CONCATENATE(COUNTA($B$4:B58)+1,".")))</f>
        <v>23.</v>
      </c>
      <c r="C60" s="306" t="s">
        <v>418</v>
      </c>
      <c r="D60" s="307"/>
      <c r="E60" s="329"/>
      <c r="F60" s="82"/>
      <c r="G60" s="308">
        <v>1</v>
      </c>
      <c r="H60" s="308" t="s">
        <v>1</v>
      </c>
      <c r="I60" s="346"/>
      <c r="J60" s="103">
        <f>+G60*I60</f>
        <v>0</v>
      </c>
      <c r="L60" s="64"/>
      <c r="M60" s="161"/>
    </row>
    <row r="61" spans="1:13" s="76" customFormat="1">
      <c r="A61" s="301"/>
      <c r="B61" s="302"/>
      <c r="C61" s="303"/>
      <c r="D61" s="304"/>
      <c r="E61" s="327"/>
      <c r="F61" s="301"/>
      <c r="G61" s="305"/>
      <c r="H61" s="305"/>
      <c r="I61" s="345"/>
      <c r="J61" s="87"/>
      <c r="L61" s="64"/>
      <c r="M61" s="161"/>
    </row>
    <row r="62" spans="1:13" s="76" customFormat="1">
      <c r="A62" s="88">
        <v>10</v>
      </c>
      <c r="B62" s="89" t="str">
        <f>IF(ISBLANK(C61),IF(ISBLANK(C62),5,CONCATENATE(COUNTA($B$4:B60)+1,".")))</f>
        <v>24.</v>
      </c>
      <c r="C62" s="309" t="s">
        <v>164</v>
      </c>
      <c r="D62" s="304" t="s">
        <v>224</v>
      </c>
      <c r="E62" s="327"/>
      <c r="F62" s="301"/>
      <c r="G62" s="305">
        <v>2</v>
      </c>
      <c r="H62" s="305" t="s">
        <v>0</v>
      </c>
      <c r="I62" s="345"/>
      <c r="J62" s="87">
        <f>+G62*I62</f>
        <v>0</v>
      </c>
      <c r="L62" s="64"/>
      <c r="M62" s="161"/>
    </row>
    <row r="63" spans="1:13" s="76" customFormat="1">
      <c r="A63" s="301"/>
      <c r="B63" s="302"/>
      <c r="C63" s="303"/>
      <c r="D63" s="304"/>
      <c r="E63" s="327"/>
      <c r="F63" s="301"/>
      <c r="G63" s="305"/>
      <c r="H63" s="305"/>
      <c r="I63" s="345"/>
      <c r="J63" s="87"/>
      <c r="L63" s="64"/>
      <c r="M63" s="161"/>
    </row>
    <row r="64" spans="1:13" s="76" customFormat="1" ht="85.5" customHeight="1">
      <c r="A64" s="68">
        <v>10</v>
      </c>
      <c r="B64" s="69" t="str">
        <f>IF(ISBLANK(C63),IF(ISBLANK(C64),5,CONCATENATE(COUNTA($B$4:B62)+1,".")))</f>
        <v>25.</v>
      </c>
      <c r="C64" s="306" t="s">
        <v>419</v>
      </c>
      <c r="D64" s="82" t="s">
        <v>221</v>
      </c>
      <c r="E64" s="332"/>
      <c r="F64" s="82"/>
      <c r="G64" s="308">
        <v>1</v>
      </c>
      <c r="H64" s="308" t="s">
        <v>1</v>
      </c>
      <c r="I64" s="346"/>
      <c r="J64" s="103">
        <f>+G64*I64</f>
        <v>0</v>
      </c>
      <c r="L64" s="64"/>
      <c r="M64" s="161"/>
    </row>
    <row r="65" spans="1:13" s="76" customFormat="1">
      <c r="A65" s="301"/>
      <c r="B65" s="302"/>
      <c r="C65" s="303"/>
      <c r="D65" s="301"/>
      <c r="E65" s="328"/>
      <c r="F65" s="301"/>
      <c r="G65" s="305"/>
      <c r="H65" s="305"/>
      <c r="I65" s="345"/>
      <c r="J65" s="87"/>
      <c r="L65" s="64"/>
      <c r="M65" s="161"/>
    </row>
    <row r="66" spans="1:13" s="76" customFormat="1" ht="80.25" customHeight="1">
      <c r="A66" s="68">
        <v>10</v>
      </c>
      <c r="B66" s="69" t="str">
        <f>IF(ISBLANK(C65),IF(ISBLANK(C66),5,CONCATENATE(COUNTA($B$4:B64)+1,".")))</f>
        <v>26.</v>
      </c>
      <c r="C66" s="306" t="s">
        <v>420</v>
      </c>
      <c r="D66" s="82"/>
      <c r="E66" s="332"/>
      <c r="F66" s="82"/>
      <c r="G66" s="308"/>
      <c r="H66" s="308"/>
      <c r="I66" s="346"/>
      <c r="J66" s="103"/>
      <c r="L66" s="64"/>
      <c r="M66" s="161"/>
    </row>
    <row r="67" spans="1:13" s="76" customFormat="1">
      <c r="A67" s="82"/>
      <c r="B67" s="312"/>
      <c r="C67" s="306" t="s">
        <v>385</v>
      </c>
      <c r="D67" s="82"/>
      <c r="E67" s="332"/>
      <c r="F67" s="82"/>
      <c r="G67" s="308">
        <v>2</v>
      </c>
      <c r="H67" s="308" t="s">
        <v>1</v>
      </c>
      <c r="I67" s="346"/>
      <c r="J67" s="103">
        <f>+G67*I67</f>
        <v>0</v>
      </c>
      <c r="L67" s="64"/>
      <c r="M67" s="161"/>
    </row>
    <row r="68" spans="1:13" s="76" customFormat="1">
      <c r="A68" s="301"/>
      <c r="B68" s="302"/>
      <c r="C68" s="303"/>
      <c r="D68" s="301"/>
      <c r="E68" s="328"/>
      <c r="F68" s="301"/>
      <c r="G68" s="305"/>
      <c r="H68" s="305"/>
      <c r="I68" s="345"/>
      <c r="J68" s="87"/>
      <c r="L68" s="64"/>
      <c r="M68" s="161"/>
    </row>
    <row r="69" spans="1:13" s="76" customFormat="1" ht="36.75" customHeight="1">
      <c r="A69" s="88">
        <v>10</v>
      </c>
      <c r="B69" s="89" t="str">
        <f>IF(ISBLANK(C68),IF(ISBLANK(C69),5,CONCATENATE(COUNTA($B$4:B67)+1,".")))</f>
        <v>27.</v>
      </c>
      <c r="C69" s="303" t="s">
        <v>165</v>
      </c>
      <c r="D69" s="301"/>
      <c r="E69" s="328"/>
      <c r="F69" s="253"/>
      <c r="G69" s="305">
        <v>9</v>
      </c>
      <c r="H69" s="305" t="s">
        <v>1</v>
      </c>
      <c r="I69" s="345"/>
      <c r="J69" s="87">
        <f>+G69*I69</f>
        <v>0</v>
      </c>
      <c r="L69" s="64"/>
      <c r="M69" s="161"/>
    </row>
    <row r="70" spans="1:13" s="76" customFormat="1">
      <c r="A70" s="301"/>
      <c r="B70" s="302"/>
      <c r="C70" s="303"/>
      <c r="D70" s="301"/>
      <c r="E70" s="328"/>
      <c r="F70" s="253"/>
      <c r="G70" s="305"/>
      <c r="H70" s="305"/>
      <c r="I70" s="345"/>
      <c r="J70" s="87"/>
      <c r="L70" s="64"/>
      <c r="M70" s="161"/>
    </row>
    <row r="71" spans="1:13" s="76" customFormat="1" ht="63">
      <c r="A71" s="68">
        <v>10</v>
      </c>
      <c r="B71" s="69" t="str">
        <f>IF(ISBLANK(C70),IF(ISBLANK(C71),5,CONCATENATE(COUNTA($B$4:B69)+1,".")))</f>
        <v>28.</v>
      </c>
      <c r="C71" s="306" t="s">
        <v>421</v>
      </c>
      <c r="D71" s="82" t="s">
        <v>160</v>
      </c>
      <c r="E71" s="332"/>
      <c r="F71" s="175"/>
      <c r="G71" s="308">
        <v>1</v>
      </c>
      <c r="H71" s="308" t="s">
        <v>1</v>
      </c>
      <c r="I71" s="346"/>
      <c r="J71" s="103">
        <f>+G71*I71</f>
        <v>0</v>
      </c>
      <c r="L71" s="64"/>
      <c r="M71" s="161"/>
    </row>
    <row r="72" spans="1:13" s="76" customFormat="1">
      <c r="A72" s="82"/>
      <c r="B72" s="312"/>
      <c r="C72" s="68"/>
      <c r="D72" s="82" t="s">
        <v>162</v>
      </c>
      <c r="E72" s="332"/>
      <c r="F72" s="175"/>
      <c r="G72" s="308">
        <v>6</v>
      </c>
      <c r="H72" s="308" t="s">
        <v>1</v>
      </c>
      <c r="I72" s="346"/>
      <c r="J72" s="103">
        <f>+G72*I72</f>
        <v>0</v>
      </c>
      <c r="L72" s="64"/>
      <c r="M72" s="161"/>
    </row>
    <row r="73" spans="1:13" s="76" customFormat="1">
      <c r="A73" s="301"/>
      <c r="B73" s="302"/>
      <c r="C73" s="309"/>
      <c r="D73" s="301"/>
      <c r="E73" s="328"/>
      <c r="F73" s="253"/>
      <c r="G73" s="305"/>
      <c r="H73" s="305"/>
      <c r="I73" s="345"/>
      <c r="J73" s="87"/>
      <c r="L73" s="64"/>
      <c r="M73" s="161"/>
    </row>
    <row r="74" spans="1:13" s="76" customFormat="1" ht="63">
      <c r="A74" s="88">
        <v>10</v>
      </c>
      <c r="B74" s="89" t="str">
        <f>IF(ISBLANK(C73),IF(ISBLANK(C74),5,CONCATENATE(COUNTA($B$4:B72)+1,".")))</f>
        <v>29.</v>
      </c>
      <c r="C74" s="303" t="s">
        <v>180</v>
      </c>
      <c r="D74" s="301" t="s">
        <v>162</v>
      </c>
      <c r="E74" s="328"/>
      <c r="F74" s="253"/>
      <c r="G74" s="305">
        <v>4</v>
      </c>
      <c r="H74" s="305" t="s">
        <v>1</v>
      </c>
      <c r="I74" s="345"/>
      <c r="J74" s="87">
        <f>+G74*I74</f>
        <v>0</v>
      </c>
      <c r="L74" s="64"/>
      <c r="M74" s="161"/>
    </row>
    <row r="75" spans="1:13" s="76" customFormat="1">
      <c r="A75" s="301"/>
      <c r="B75" s="302"/>
      <c r="C75" s="303"/>
      <c r="D75" s="301"/>
      <c r="E75" s="328"/>
      <c r="F75" s="253"/>
      <c r="G75" s="305"/>
      <c r="H75" s="305"/>
      <c r="I75" s="345"/>
      <c r="J75" s="87"/>
      <c r="L75" s="64"/>
      <c r="M75" s="161"/>
    </row>
    <row r="76" spans="1:13" s="76" customFormat="1" ht="110.25">
      <c r="A76" s="88">
        <v>10</v>
      </c>
      <c r="B76" s="89" t="str">
        <f>IF(ISBLANK(C75),IF(ISBLANK(C76),5,CONCATENATE(COUNTA($B$4:B74)+1,".")))</f>
        <v>30.</v>
      </c>
      <c r="C76" s="303" t="s">
        <v>225</v>
      </c>
      <c r="D76" s="304"/>
      <c r="E76" s="327"/>
      <c r="F76" s="253"/>
      <c r="G76" s="305">
        <v>3</v>
      </c>
      <c r="H76" s="305" t="s">
        <v>1</v>
      </c>
      <c r="I76" s="345"/>
      <c r="J76" s="87">
        <f>+G76*I76</f>
        <v>0</v>
      </c>
      <c r="L76" s="64"/>
      <c r="M76" s="161"/>
    </row>
    <row r="77" spans="1:13" s="76" customFormat="1">
      <c r="A77" s="301"/>
      <c r="B77" s="302"/>
      <c r="C77" s="303"/>
      <c r="D77" s="304"/>
      <c r="E77" s="327"/>
      <c r="F77" s="253"/>
      <c r="G77" s="305"/>
      <c r="H77" s="305"/>
      <c r="I77" s="345"/>
      <c r="J77" s="87"/>
      <c r="L77" s="64"/>
      <c r="M77" s="161"/>
    </row>
    <row r="78" spans="1:13" s="76" customFormat="1" ht="49.5" customHeight="1">
      <c r="A78" s="88">
        <v>10</v>
      </c>
      <c r="B78" s="89" t="str">
        <f>IF(ISBLANK(C77),IF(ISBLANK(C78),5,CONCATENATE(COUNTA($B$4:B76)+1,".")))</f>
        <v>31.</v>
      </c>
      <c r="C78" s="303" t="s">
        <v>166</v>
      </c>
      <c r="D78" s="304" t="s">
        <v>167</v>
      </c>
      <c r="E78" s="327"/>
      <c r="F78" s="253"/>
      <c r="G78" s="305">
        <v>65</v>
      </c>
      <c r="H78" s="305" t="s">
        <v>2</v>
      </c>
      <c r="I78" s="345"/>
      <c r="J78" s="87">
        <f>+G78*I78</f>
        <v>0</v>
      </c>
      <c r="L78" s="64"/>
      <c r="M78" s="161"/>
    </row>
    <row r="79" spans="1:13" s="76" customFormat="1">
      <c r="A79" s="301"/>
      <c r="B79" s="302"/>
      <c r="C79" s="309"/>
      <c r="D79" s="304" t="s">
        <v>168</v>
      </c>
      <c r="E79" s="327"/>
      <c r="F79" s="253"/>
      <c r="G79" s="305">
        <v>35</v>
      </c>
      <c r="H79" s="305" t="s">
        <v>2</v>
      </c>
      <c r="I79" s="345"/>
      <c r="J79" s="87">
        <f>+G79*I79</f>
        <v>0</v>
      </c>
      <c r="L79" s="64"/>
      <c r="M79" s="161"/>
    </row>
    <row r="80" spans="1:13" s="76" customFormat="1">
      <c r="A80" s="301"/>
      <c r="B80" s="302"/>
      <c r="C80" s="309"/>
      <c r="D80" s="304"/>
      <c r="E80" s="327"/>
      <c r="F80" s="253"/>
      <c r="G80" s="305"/>
      <c r="H80" s="305"/>
      <c r="I80" s="345"/>
      <c r="J80" s="87"/>
      <c r="L80" s="64"/>
      <c r="M80" s="161"/>
    </row>
    <row r="81" spans="1:13" s="76" customFormat="1" ht="63">
      <c r="A81" s="88">
        <v>10</v>
      </c>
      <c r="B81" s="89" t="str">
        <f>IF(ISBLANK(C80),IF(ISBLANK(C81),5,CONCATENATE(COUNTA($B$4:B79)+1,".")))</f>
        <v>32.</v>
      </c>
      <c r="C81" s="311" t="s">
        <v>422</v>
      </c>
      <c r="D81" s="304" t="s">
        <v>169</v>
      </c>
      <c r="E81" s="327"/>
      <c r="F81" s="253"/>
      <c r="G81" s="305">
        <v>250</v>
      </c>
      <c r="H81" s="305" t="s">
        <v>2</v>
      </c>
      <c r="I81" s="345"/>
      <c r="J81" s="87">
        <f t="shared" ref="J81:J86" si="0">+G81*I81</f>
        <v>0</v>
      </c>
      <c r="L81" s="64"/>
      <c r="M81" s="161"/>
    </row>
    <row r="82" spans="1:13" s="76" customFormat="1">
      <c r="A82" s="301"/>
      <c r="B82" s="302"/>
      <c r="C82" s="311"/>
      <c r="D82" s="304" t="s">
        <v>170</v>
      </c>
      <c r="E82" s="327"/>
      <c r="F82" s="253"/>
      <c r="G82" s="305">
        <v>80</v>
      </c>
      <c r="H82" s="305" t="s">
        <v>2</v>
      </c>
      <c r="I82" s="345"/>
      <c r="J82" s="87">
        <f t="shared" si="0"/>
        <v>0</v>
      </c>
      <c r="L82" s="64"/>
      <c r="M82" s="161"/>
    </row>
    <row r="83" spans="1:13" s="76" customFormat="1">
      <c r="A83" s="301"/>
      <c r="B83" s="302"/>
      <c r="C83" s="309"/>
      <c r="D83" s="304" t="s">
        <v>171</v>
      </c>
      <c r="E83" s="327"/>
      <c r="F83" s="301"/>
      <c r="G83" s="305">
        <v>150</v>
      </c>
      <c r="H83" s="305" t="s">
        <v>2</v>
      </c>
      <c r="I83" s="345"/>
      <c r="J83" s="87">
        <f t="shared" si="0"/>
        <v>0</v>
      </c>
      <c r="L83" s="64"/>
      <c r="M83" s="161"/>
    </row>
    <row r="84" spans="1:13" s="76" customFormat="1">
      <c r="A84" s="301"/>
      <c r="B84" s="302"/>
      <c r="C84" s="309"/>
      <c r="D84" s="301" t="s">
        <v>172</v>
      </c>
      <c r="E84" s="328"/>
      <c r="F84" s="301"/>
      <c r="G84" s="305">
        <v>30</v>
      </c>
      <c r="H84" s="305" t="s">
        <v>2</v>
      </c>
      <c r="I84" s="345"/>
      <c r="J84" s="87">
        <f t="shared" si="0"/>
        <v>0</v>
      </c>
      <c r="L84" s="64"/>
      <c r="M84" s="161"/>
    </row>
    <row r="85" spans="1:13" s="76" customFormat="1">
      <c r="A85" s="301"/>
      <c r="B85" s="302"/>
      <c r="C85" s="309"/>
      <c r="D85" s="301" t="s">
        <v>173</v>
      </c>
      <c r="E85" s="328"/>
      <c r="F85" s="301"/>
      <c r="G85" s="305">
        <v>50</v>
      </c>
      <c r="H85" s="305" t="s">
        <v>2</v>
      </c>
      <c r="I85" s="345"/>
      <c r="J85" s="87">
        <f t="shared" si="0"/>
        <v>0</v>
      </c>
      <c r="L85" s="64"/>
      <c r="M85" s="161"/>
    </row>
    <row r="86" spans="1:13" s="76" customFormat="1">
      <c r="A86" s="301"/>
      <c r="B86" s="302"/>
      <c r="C86" s="309"/>
      <c r="D86" s="301" t="s">
        <v>174</v>
      </c>
      <c r="E86" s="328"/>
      <c r="F86" s="301"/>
      <c r="G86" s="305">
        <v>50</v>
      </c>
      <c r="H86" s="305" t="s">
        <v>2</v>
      </c>
      <c r="I86" s="345"/>
      <c r="J86" s="87">
        <f t="shared" si="0"/>
        <v>0</v>
      </c>
      <c r="L86" s="64"/>
      <c r="M86" s="161"/>
    </row>
    <row r="87" spans="1:13" s="76" customFormat="1">
      <c r="A87" s="301"/>
      <c r="B87" s="302"/>
      <c r="C87" s="309"/>
      <c r="D87" s="301"/>
      <c r="E87" s="328"/>
      <c r="F87" s="301"/>
      <c r="G87" s="305"/>
      <c r="H87" s="305"/>
      <c r="I87" s="345"/>
      <c r="J87" s="87"/>
      <c r="L87" s="64"/>
      <c r="M87" s="161"/>
    </row>
    <row r="88" spans="1:13" s="76" customFormat="1" ht="63">
      <c r="A88" s="88">
        <v>10</v>
      </c>
      <c r="B88" s="89" t="str">
        <f>IF(ISBLANK(C87),IF(ISBLANK(C88),5,CONCATENATE(COUNTA($B$4:B86)+1,".")))</f>
        <v>33.</v>
      </c>
      <c r="C88" s="311" t="s">
        <v>388</v>
      </c>
      <c r="D88" s="313" t="s">
        <v>368</v>
      </c>
      <c r="E88" s="333"/>
      <c r="F88" s="301"/>
      <c r="G88" s="305">
        <v>150</v>
      </c>
      <c r="H88" s="305" t="s">
        <v>2</v>
      </c>
      <c r="I88" s="345"/>
      <c r="J88" s="87">
        <f t="shared" ref="J88:J93" si="1">+G88*I88</f>
        <v>0</v>
      </c>
      <c r="L88" s="64"/>
      <c r="M88" s="161"/>
    </row>
    <row r="89" spans="1:13" s="76" customFormat="1">
      <c r="A89" s="301"/>
      <c r="B89" s="302"/>
      <c r="C89" s="311"/>
      <c r="D89" s="313" t="s">
        <v>369</v>
      </c>
      <c r="E89" s="333"/>
      <c r="F89" s="301"/>
      <c r="G89" s="305">
        <v>50</v>
      </c>
      <c r="H89" s="305" t="s">
        <v>2</v>
      </c>
      <c r="I89" s="345"/>
      <c r="J89" s="87">
        <f t="shared" si="1"/>
        <v>0</v>
      </c>
      <c r="L89" s="64"/>
      <c r="M89" s="161"/>
    </row>
    <row r="90" spans="1:13" s="76" customFormat="1">
      <c r="A90" s="301"/>
      <c r="B90" s="302"/>
      <c r="C90" s="309"/>
      <c r="D90" s="313" t="s">
        <v>370</v>
      </c>
      <c r="E90" s="333"/>
      <c r="F90" s="301"/>
      <c r="G90" s="305">
        <v>100</v>
      </c>
      <c r="H90" s="305" t="s">
        <v>2</v>
      </c>
      <c r="I90" s="345"/>
      <c r="J90" s="87">
        <f t="shared" si="1"/>
        <v>0</v>
      </c>
      <c r="L90" s="64"/>
      <c r="M90" s="161"/>
    </row>
    <row r="91" spans="1:13" s="76" customFormat="1">
      <c r="A91" s="301"/>
      <c r="B91" s="302"/>
      <c r="C91" s="309"/>
      <c r="D91" s="314">
        <v>35</v>
      </c>
      <c r="E91" s="334"/>
      <c r="F91" s="253"/>
      <c r="G91" s="305">
        <v>30</v>
      </c>
      <c r="H91" s="305" t="s">
        <v>2</v>
      </c>
      <c r="I91" s="345"/>
      <c r="J91" s="87">
        <f t="shared" si="1"/>
        <v>0</v>
      </c>
      <c r="L91" s="64"/>
      <c r="M91" s="161"/>
    </row>
    <row r="92" spans="1:13" s="76" customFormat="1">
      <c r="A92" s="301"/>
      <c r="B92" s="302"/>
      <c r="C92" s="311"/>
      <c r="D92" s="314">
        <v>42</v>
      </c>
      <c r="E92" s="334"/>
      <c r="F92" s="301"/>
      <c r="G92" s="305">
        <v>50</v>
      </c>
      <c r="H92" s="305" t="s">
        <v>2</v>
      </c>
      <c r="I92" s="345"/>
      <c r="J92" s="87">
        <f t="shared" si="1"/>
        <v>0</v>
      </c>
      <c r="L92" s="64"/>
      <c r="M92" s="161"/>
    </row>
    <row r="93" spans="1:13" s="76" customFormat="1">
      <c r="A93" s="301"/>
      <c r="B93" s="302"/>
      <c r="C93" s="309"/>
      <c r="D93" s="314">
        <v>52</v>
      </c>
      <c r="E93" s="334"/>
      <c r="F93" s="301"/>
      <c r="G93" s="305">
        <v>50</v>
      </c>
      <c r="H93" s="305" t="s">
        <v>2</v>
      </c>
      <c r="I93" s="345"/>
      <c r="J93" s="87">
        <f t="shared" si="1"/>
        <v>0</v>
      </c>
      <c r="L93" s="64"/>
      <c r="M93" s="161"/>
    </row>
    <row r="94" spans="1:13" s="76" customFormat="1">
      <c r="A94" s="301"/>
      <c r="B94" s="302"/>
      <c r="C94" s="309"/>
      <c r="D94" s="301"/>
      <c r="E94" s="328"/>
      <c r="F94" s="301"/>
      <c r="G94" s="305"/>
      <c r="H94" s="305"/>
      <c r="I94" s="345"/>
      <c r="J94" s="87"/>
      <c r="L94" s="64"/>
      <c r="M94" s="161"/>
    </row>
    <row r="95" spans="1:13" s="76" customFormat="1" ht="63">
      <c r="A95" s="88">
        <v>10</v>
      </c>
      <c r="B95" s="89" t="str">
        <f>IF(ISBLANK(C94),IF(ISBLANK(C95),5,CONCATENATE(COUNTA($B$4:B93)+1,".")))</f>
        <v>34.</v>
      </c>
      <c r="C95" s="311" t="s">
        <v>389</v>
      </c>
      <c r="D95" s="304" t="s">
        <v>368</v>
      </c>
      <c r="E95" s="327"/>
      <c r="F95" s="301"/>
      <c r="G95" s="305">
        <v>100</v>
      </c>
      <c r="H95" s="305" t="s">
        <v>2</v>
      </c>
      <c r="I95" s="345"/>
      <c r="J95" s="87">
        <f>+G95*I95</f>
        <v>0</v>
      </c>
      <c r="L95" s="64"/>
      <c r="M95" s="161"/>
    </row>
    <row r="96" spans="1:13" s="76" customFormat="1">
      <c r="A96" s="301"/>
      <c r="B96" s="302"/>
      <c r="C96" s="311"/>
      <c r="D96" s="304" t="s">
        <v>369</v>
      </c>
      <c r="E96" s="327"/>
      <c r="F96" s="301"/>
      <c r="G96" s="305">
        <v>30</v>
      </c>
      <c r="H96" s="305" t="s">
        <v>2</v>
      </c>
      <c r="I96" s="345"/>
      <c r="J96" s="87">
        <f>+G96*I96</f>
        <v>0</v>
      </c>
      <c r="L96" s="64"/>
      <c r="M96" s="161"/>
    </row>
    <row r="97" spans="1:13" s="76" customFormat="1">
      <c r="A97" s="301"/>
      <c r="B97" s="302"/>
      <c r="C97" s="311"/>
      <c r="D97" s="304" t="s">
        <v>370</v>
      </c>
      <c r="E97" s="327"/>
      <c r="F97" s="253"/>
      <c r="G97" s="305">
        <v>50</v>
      </c>
      <c r="H97" s="305" t="s">
        <v>2</v>
      </c>
      <c r="I97" s="345"/>
      <c r="J97" s="87">
        <f>+G97*I97</f>
        <v>0</v>
      </c>
      <c r="L97" s="64"/>
      <c r="M97" s="161"/>
    </row>
    <row r="98" spans="1:13" s="76" customFormat="1">
      <c r="A98" s="301"/>
      <c r="B98" s="302"/>
      <c r="C98" s="311"/>
      <c r="D98" s="304"/>
      <c r="E98" s="327"/>
      <c r="F98" s="253"/>
      <c r="G98" s="305"/>
      <c r="H98" s="305"/>
      <c r="I98" s="345"/>
      <c r="J98" s="87"/>
      <c r="L98" s="64"/>
      <c r="M98" s="161"/>
    </row>
    <row r="99" spans="1:13" s="76" customFormat="1" ht="126">
      <c r="A99" s="68">
        <v>10</v>
      </c>
      <c r="B99" s="69" t="str">
        <f>IF(ISBLANK(C98),IF(ISBLANK(C99),5,CONCATENATE(COUNTA($B$4:B97)+1,".")))</f>
        <v>35.</v>
      </c>
      <c r="C99" s="273" t="s">
        <v>423</v>
      </c>
      <c r="D99" s="175"/>
      <c r="E99" s="335"/>
      <c r="F99" s="175"/>
      <c r="G99" s="308">
        <v>2</v>
      </c>
      <c r="H99" s="308" t="s">
        <v>1</v>
      </c>
      <c r="I99" s="346"/>
      <c r="J99" s="103">
        <f>+G99*I99</f>
        <v>0</v>
      </c>
      <c r="L99" s="64"/>
      <c r="M99" s="161"/>
    </row>
    <row r="100" spans="1:13" s="76" customFormat="1">
      <c r="A100" s="301"/>
      <c r="B100" s="302"/>
      <c r="C100" s="311"/>
      <c r="D100" s="253"/>
      <c r="E100" s="331"/>
      <c r="F100" s="253"/>
      <c r="G100" s="305"/>
      <c r="H100" s="305"/>
      <c r="I100" s="345"/>
      <c r="J100" s="87"/>
      <c r="L100" s="64"/>
      <c r="M100" s="161"/>
    </row>
    <row r="101" spans="1:13" s="76" customFormat="1" ht="126">
      <c r="A101" s="68">
        <v>10</v>
      </c>
      <c r="B101" s="69" t="str">
        <f>IF(ISBLANK(C100),IF(ISBLANK(C101),5,CONCATENATE(COUNTA($B$4:B99)+1,".")))</f>
        <v>36.</v>
      </c>
      <c r="C101" s="273" t="s">
        <v>424</v>
      </c>
      <c r="D101" s="175"/>
      <c r="E101" s="335"/>
      <c r="F101" s="82"/>
      <c r="G101" s="308">
        <v>3</v>
      </c>
      <c r="H101" s="308" t="s">
        <v>1</v>
      </c>
      <c r="I101" s="346"/>
      <c r="J101" s="103">
        <f>+G101*I101</f>
        <v>0</v>
      </c>
      <c r="L101" s="64"/>
      <c r="M101" s="161"/>
    </row>
    <row r="102" spans="1:13" s="76" customFormat="1">
      <c r="A102" s="301"/>
      <c r="B102" s="302"/>
      <c r="C102" s="311"/>
      <c r="D102" s="253"/>
      <c r="E102" s="331"/>
      <c r="F102" s="301"/>
      <c r="G102" s="305"/>
      <c r="H102" s="305"/>
      <c r="I102" s="345"/>
      <c r="J102" s="87"/>
      <c r="L102" s="64"/>
      <c r="M102" s="161"/>
    </row>
    <row r="103" spans="1:13" s="76" customFormat="1" ht="159.75" customHeight="1">
      <c r="A103" s="68">
        <v>10</v>
      </c>
      <c r="B103" s="69" t="str">
        <f>IF(ISBLANK(C102),IF(ISBLANK(C103),5,CONCATENATE(COUNTA($B$4:B101)+1,".")))</f>
        <v>37.</v>
      </c>
      <c r="C103" s="273" t="s">
        <v>427</v>
      </c>
      <c r="D103" s="175"/>
      <c r="E103" s="335"/>
      <c r="F103" s="82"/>
      <c r="G103" s="308">
        <v>13</v>
      </c>
      <c r="H103" s="308" t="s">
        <v>1</v>
      </c>
      <c r="I103" s="346"/>
      <c r="J103" s="103">
        <f>+G103*I103</f>
        <v>0</v>
      </c>
      <c r="L103" s="64"/>
      <c r="M103" s="161"/>
    </row>
    <row r="104" spans="1:13" s="76" customFormat="1">
      <c r="A104" s="301"/>
      <c r="B104" s="302"/>
      <c r="C104" s="311"/>
      <c r="D104" s="253"/>
      <c r="E104" s="331"/>
      <c r="F104" s="301"/>
      <c r="G104" s="305"/>
      <c r="H104" s="305"/>
      <c r="I104" s="345"/>
      <c r="J104" s="87"/>
      <c r="L104" s="64"/>
      <c r="M104" s="161"/>
    </row>
    <row r="105" spans="1:13" s="76" customFormat="1" ht="129.75" customHeight="1">
      <c r="A105" s="68">
        <v>10</v>
      </c>
      <c r="B105" s="69" t="str">
        <f>IF(ISBLANK(C104),IF(ISBLANK(C105),5,CONCATENATE(COUNTA($B$4:B103)+1,".")))</f>
        <v>38.</v>
      </c>
      <c r="C105" s="273" t="s">
        <v>426</v>
      </c>
      <c r="D105" s="175"/>
      <c r="E105" s="335"/>
      <c r="F105" s="82"/>
      <c r="G105" s="308">
        <v>1</v>
      </c>
      <c r="H105" s="308" t="s">
        <v>1</v>
      </c>
      <c r="I105" s="346"/>
      <c r="J105" s="103">
        <f>+G105*I105</f>
        <v>0</v>
      </c>
      <c r="L105" s="64"/>
      <c r="M105" s="161"/>
    </row>
    <row r="106" spans="1:13" s="76" customFormat="1">
      <c r="A106" s="301"/>
      <c r="B106" s="302"/>
      <c r="C106" s="311"/>
      <c r="D106" s="253"/>
      <c r="E106" s="331"/>
      <c r="F106" s="301"/>
      <c r="G106" s="305"/>
      <c r="H106" s="305"/>
      <c r="I106" s="345"/>
      <c r="J106" s="87"/>
      <c r="L106" s="64"/>
      <c r="M106" s="161"/>
    </row>
    <row r="107" spans="1:13" s="76" customFormat="1" ht="157.5">
      <c r="A107" s="68">
        <v>10</v>
      </c>
      <c r="B107" s="69" t="str">
        <f>IF(ISBLANK(C106),IF(ISBLANK(C107),5,CONCATENATE(COUNTA($B$4:B105)+1,".")))</f>
        <v>39.</v>
      </c>
      <c r="C107" s="273" t="s">
        <v>425</v>
      </c>
      <c r="D107" s="175"/>
      <c r="E107" s="335"/>
      <c r="F107" s="82"/>
      <c r="G107" s="308">
        <v>2</v>
      </c>
      <c r="H107" s="308" t="s">
        <v>1</v>
      </c>
      <c r="I107" s="346"/>
      <c r="J107" s="103">
        <f>+G107*I107</f>
        <v>0</v>
      </c>
      <c r="L107" s="64"/>
      <c r="M107" s="161"/>
    </row>
    <row r="108" spans="1:13" s="76" customFormat="1">
      <c r="A108" s="301"/>
      <c r="B108" s="302"/>
      <c r="C108" s="311"/>
      <c r="D108" s="253"/>
      <c r="E108" s="331"/>
      <c r="F108" s="301"/>
      <c r="G108" s="305"/>
      <c r="H108" s="305"/>
      <c r="I108" s="345"/>
      <c r="J108" s="87"/>
      <c r="L108" s="64"/>
      <c r="M108" s="161"/>
    </row>
    <row r="109" spans="1:13" s="76" customFormat="1" ht="52.5" customHeight="1">
      <c r="A109" s="88">
        <v>10</v>
      </c>
      <c r="B109" s="89" t="str">
        <f>IF(ISBLANK(C108),IF(ISBLANK(C109),5,CONCATENATE(COUNTA($B$4:B107)+1,".")))</f>
        <v>40.</v>
      </c>
      <c r="C109" s="303" t="s">
        <v>226</v>
      </c>
      <c r="D109" s="253"/>
      <c r="E109" s="331"/>
      <c r="F109" s="301"/>
      <c r="G109" s="305">
        <v>13</v>
      </c>
      <c r="H109" s="305" t="s">
        <v>1</v>
      </c>
      <c r="I109" s="345"/>
      <c r="J109" s="87">
        <f>+G109*I109</f>
        <v>0</v>
      </c>
      <c r="L109" s="64"/>
      <c r="M109" s="161"/>
    </row>
    <row r="110" spans="1:13" s="76" customFormat="1">
      <c r="A110" s="301"/>
      <c r="B110" s="302"/>
      <c r="C110" s="303"/>
      <c r="D110" s="253"/>
      <c r="E110" s="331"/>
      <c r="F110" s="301"/>
      <c r="G110" s="305"/>
      <c r="H110" s="305"/>
      <c r="I110" s="345"/>
      <c r="J110" s="87"/>
      <c r="L110" s="64"/>
      <c r="M110" s="161"/>
    </row>
    <row r="111" spans="1:13" s="76" customFormat="1" ht="63">
      <c r="A111" s="88">
        <v>10</v>
      </c>
      <c r="B111" s="89" t="str">
        <f>IF(ISBLANK(C110),IF(ISBLANK(C111),5,CONCATENATE(COUNTA($B$4:B109)+1,".")))</f>
        <v>41.</v>
      </c>
      <c r="C111" s="303" t="s">
        <v>175</v>
      </c>
      <c r="D111" s="253"/>
      <c r="E111" s="331"/>
      <c r="F111" s="301"/>
      <c r="G111" s="305">
        <v>5</v>
      </c>
      <c r="H111" s="305" t="s">
        <v>1</v>
      </c>
      <c r="I111" s="345"/>
      <c r="J111" s="87">
        <f>+G111*I111</f>
        <v>0</v>
      </c>
      <c r="L111" s="64"/>
      <c r="M111" s="161"/>
    </row>
    <row r="112" spans="1:13" s="76" customFormat="1">
      <c r="A112" s="301"/>
      <c r="B112" s="302"/>
      <c r="C112" s="303"/>
      <c r="D112" s="253"/>
      <c r="E112" s="331"/>
      <c r="F112" s="301"/>
      <c r="G112" s="305"/>
      <c r="H112" s="305"/>
      <c r="I112" s="345"/>
      <c r="J112" s="87"/>
      <c r="L112" s="64"/>
      <c r="M112" s="161"/>
    </row>
    <row r="113" spans="1:13" s="76" customFormat="1" ht="51" customHeight="1">
      <c r="A113" s="88">
        <v>10</v>
      </c>
      <c r="B113" s="89" t="str">
        <f>IF(ISBLANK(C112),IF(ISBLANK(C113),5,CONCATENATE(COUNTA($B$4:B111)+1,".")))</f>
        <v>42.</v>
      </c>
      <c r="C113" s="303" t="s">
        <v>227</v>
      </c>
      <c r="D113" s="253"/>
      <c r="E113" s="331"/>
      <c r="F113" s="301"/>
      <c r="G113" s="305">
        <v>10</v>
      </c>
      <c r="H113" s="305" t="s">
        <v>1</v>
      </c>
      <c r="I113" s="345"/>
      <c r="J113" s="87">
        <f>+G113*I113</f>
        <v>0</v>
      </c>
      <c r="L113" s="64"/>
      <c r="M113" s="161"/>
    </row>
    <row r="114" spans="1:13" s="76" customFormat="1">
      <c r="A114" s="301"/>
      <c r="B114" s="302"/>
      <c r="C114" s="303"/>
      <c r="D114" s="253"/>
      <c r="E114" s="331"/>
      <c r="F114" s="301"/>
      <c r="G114" s="305"/>
      <c r="H114" s="305"/>
      <c r="I114" s="345"/>
      <c r="J114" s="87"/>
      <c r="L114" s="64"/>
      <c r="M114" s="161"/>
    </row>
    <row r="115" spans="1:13" s="76" customFormat="1" ht="109.5" customHeight="1">
      <c r="A115" s="68">
        <v>10</v>
      </c>
      <c r="B115" s="69" t="str">
        <f>IF(ISBLANK(C114),IF(ISBLANK(C115),5,CONCATENATE(COUNTA($B$4:B113)+1,".")))</f>
        <v>43.</v>
      </c>
      <c r="C115" s="306" t="s">
        <v>428</v>
      </c>
      <c r="D115" s="307"/>
      <c r="E115" s="329"/>
      <c r="F115" s="175"/>
      <c r="G115" s="308">
        <v>6</v>
      </c>
      <c r="H115" s="308" t="s">
        <v>1</v>
      </c>
      <c r="I115" s="346"/>
      <c r="J115" s="103">
        <f>+G115*I115</f>
        <v>0</v>
      </c>
      <c r="L115" s="64"/>
      <c r="M115" s="161"/>
    </row>
    <row r="116" spans="1:13" s="76" customFormat="1">
      <c r="A116" s="301"/>
      <c r="B116" s="302"/>
      <c r="C116" s="315"/>
      <c r="D116" s="304"/>
      <c r="E116" s="327"/>
      <c r="F116" s="253"/>
      <c r="G116" s="305"/>
      <c r="H116" s="305"/>
      <c r="I116" s="345"/>
      <c r="J116" s="87"/>
      <c r="L116" s="64"/>
      <c r="M116" s="161"/>
    </row>
    <row r="117" spans="1:13" s="76" customFormat="1" ht="94.5">
      <c r="A117" s="68">
        <v>10</v>
      </c>
      <c r="B117" s="69" t="str">
        <f>IF(ISBLANK(C116),IF(ISBLANK(C117),5,CONCATENATE(COUNTA($B$4:B115)+1,".")))</f>
        <v>44.</v>
      </c>
      <c r="C117" s="306" t="s">
        <v>429</v>
      </c>
      <c r="D117" s="175"/>
      <c r="E117" s="335"/>
      <c r="F117" s="82"/>
      <c r="G117" s="308">
        <v>11</v>
      </c>
      <c r="H117" s="308" t="s">
        <v>1</v>
      </c>
      <c r="I117" s="346"/>
      <c r="J117" s="103">
        <f>+G117*I117</f>
        <v>0</v>
      </c>
      <c r="L117" s="64"/>
      <c r="M117" s="161"/>
    </row>
    <row r="118" spans="1:13" s="76" customFormat="1">
      <c r="A118" s="301"/>
      <c r="B118" s="302"/>
      <c r="C118" s="303"/>
      <c r="D118" s="253"/>
      <c r="E118" s="331"/>
      <c r="F118" s="301"/>
      <c r="G118" s="305"/>
      <c r="H118" s="305"/>
      <c r="I118" s="345"/>
      <c r="J118" s="87"/>
      <c r="L118" s="64"/>
      <c r="M118" s="161"/>
    </row>
    <row r="119" spans="1:13" s="76" customFormat="1" ht="63.75" customHeight="1">
      <c r="A119" s="68">
        <v>10</v>
      </c>
      <c r="B119" s="69" t="str">
        <f>IF(ISBLANK(C118),IF(ISBLANK(C119),5,CONCATENATE(COUNTA($B$4:B117)+1,".")))</f>
        <v>45.</v>
      </c>
      <c r="C119" s="306" t="s">
        <v>430</v>
      </c>
      <c r="D119" s="82"/>
      <c r="E119" s="332"/>
      <c r="F119" s="82"/>
      <c r="G119" s="308">
        <v>7</v>
      </c>
      <c r="H119" s="308" t="s">
        <v>1</v>
      </c>
      <c r="I119" s="346"/>
      <c r="J119" s="103">
        <f>+G119*I119</f>
        <v>0</v>
      </c>
      <c r="L119" s="64"/>
      <c r="M119" s="161"/>
    </row>
    <row r="120" spans="1:13" s="76" customFormat="1">
      <c r="A120" s="301"/>
      <c r="B120" s="302"/>
      <c r="C120" s="303"/>
      <c r="D120" s="301"/>
      <c r="E120" s="328"/>
      <c r="F120" s="301"/>
      <c r="G120" s="305"/>
      <c r="H120" s="305"/>
      <c r="I120" s="345"/>
      <c r="J120" s="87"/>
      <c r="L120" s="64"/>
      <c r="M120" s="161"/>
    </row>
    <row r="121" spans="1:13" s="76" customFormat="1" ht="191.25" customHeight="1">
      <c r="A121" s="68">
        <v>10</v>
      </c>
      <c r="B121" s="69" t="str">
        <f>IF(ISBLANK(C120),IF(ISBLANK(C121),5,CONCATENATE(COUNTA($B$4:B119)+1,".")))</f>
        <v>46.</v>
      </c>
      <c r="C121" s="306" t="s">
        <v>228</v>
      </c>
      <c r="D121" s="82"/>
      <c r="E121" s="332"/>
      <c r="F121" s="82"/>
      <c r="G121" s="308">
        <v>18</v>
      </c>
      <c r="H121" s="308" t="s">
        <v>0</v>
      </c>
      <c r="I121" s="346"/>
      <c r="J121" s="103">
        <f>+G121*I121</f>
        <v>0</v>
      </c>
      <c r="L121" s="64"/>
      <c r="M121" s="161"/>
    </row>
    <row r="122" spans="1:13" s="76" customFormat="1">
      <c r="A122" s="301"/>
      <c r="B122" s="302"/>
      <c r="C122" s="303"/>
      <c r="D122" s="301"/>
      <c r="E122" s="328"/>
      <c r="F122" s="301"/>
      <c r="G122" s="305"/>
      <c r="H122" s="305"/>
      <c r="I122" s="345"/>
      <c r="J122" s="87"/>
      <c r="L122" s="64"/>
      <c r="M122" s="161"/>
    </row>
    <row r="123" spans="1:13" s="76" customFormat="1" ht="57" customHeight="1">
      <c r="A123" s="88">
        <v>10</v>
      </c>
      <c r="B123" s="89" t="str">
        <f>IF(ISBLANK(C122),IF(ISBLANK(C123),5,CONCATENATE(COUNTA($B$4:B121)+1,".")))</f>
        <v>47.</v>
      </c>
      <c r="C123" s="303" t="s">
        <v>229</v>
      </c>
      <c r="D123" s="301"/>
      <c r="E123" s="328"/>
      <c r="F123" s="301"/>
      <c r="G123" s="305">
        <v>18</v>
      </c>
      <c r="H123" s="305" t="s">
        <v>0</v>
      </c>
      <c r="I123" s="345"/>
      <c r="J123" s="87">
        <f>+G123*I123</f>
        <v>0</v>
      </c>
      <c r="L123" s="64"/>
      <c r="M123" s="161"/>
    </row>
    <row r="124" spans="1:13" s="76" customFormat="1">
      <c r="A124" s="301"/>
      <c r="B124" s="302"/>
      <c r="C124" s="303"/>
      <c r="D124" s="301"/>
      <c r="E124" s="328"/>
      <c r="F124" s="301"/>
      <c r="G124" s="305"/>
      <c r="H124" s="305"/>
      <c r="I124" s="345"/>
      <c r="J124" s="87"/>
      <c r="L124" s="64"/>
      <c r="M124" s="161"/>
    </row>
    <row r="125" spans="1:13" s="76" customFormat="1" ht="70.5" customHeight="1">
      <c r="A125" s="88">
        <v>10</v>
      </c>
      <c r="B125" s="89" t="str">
        <f>IF(ISBLANK(C124),IF(ISBLANK(C125),5,CONCATENATE(COUNTA($B$4:B123)+1,".")))</f>
        <v>48.</v>
      </c>
      <c r="C125" s="303" t="s">
        <v>176</v>
      </c>
      <c r="D125" s="304"/>
      <c r="E125" s="327"/>
      <c r="F125" s="301"/>
      <c r="G125" s="305">
        <v>18</v>
      </c>
      <c r="H125" s="305" t="s">
        <v>0</v>
      </c>
      <c r="I125" s="345"/>
      <c r="J125" s="87">
        <f>+G125*I125</f>
        <v>0</v>
      </c>
      <c r="L125" s="64"/>
      <c r="M125" s="161"/>
    </row>
    <row r="126" spans="1:13" s="76" customFormat="1">
      <c r="A126" s="301"/>
      <c r="B126" s="302"/>
      <c r="C126" s="303"/>
      <c r="D126" s="304"/>
      <c r="E126" s="327"/>
      <c r="F126" s="301"/>
      <c r="G126" s="305"/>
      <c r="H126" s="305"/>
      <c r="I126" s="345"/>
      <c r="J126" s="87"/>
      <c r="L126" s="64"/>
      <c r="M126" s="161"/>
    </row>
    <row r="127" spans="1:13" s="76" customFormat="1" ht="66" customHeight="1">
      <c r="A127" s="68">
        <v>10</v>
      </c>
      <c r="B127" s="69" t="str">
        <f>IF(ISBLANK(C126),IF(ISBLANK(C127),5,CONCATENATE(COUNTA($B$4:B125)+1,".")))</f>
        <v>49.</v>
      </c>
      <c r="C127" s="306" t="s">
        <v>431</v>
      </c>
      <c r="D127" s="175"/>
      <c r="E127" s="335"/>
      <c r="F127" s="82"/>
      <c r="G127" s="308">
        <v>3</v>
      </c>
      <c r="H127" s="308" t="s">
        <v>1</v>
      </c>
      <c r="I127" s="346"/>
      <c r="J127" s="103">
        <f>+G127*I127</f>
        <v>0</v>
      </c>
      <c r="L127" s="64"/>
      <c r="M127" s="161"/>
    </row>
    <row r="128" spans="1:13" s="76" customFormat="1">
      <c r="A128" s="301"/>
      <c r="B128" s="302"/>
      <c r="C128" s="303"/>
      <c r="D128" s="253"/>
      <c r="E128" s="331"/>
      <c r="F128" s="301"/>
      <c r="G128" s="305"/>
      <c r="H128" s="305"/>
      <c r="I128" s="345"/>
      <c r="J128" s="87"/>
      <c r="L128" s="64"/>
      <c r="M128" s="161"/>
    </row>
    <row r="129" spans="1:13" s="76" customFormat="1" ht="257.25" customHeight="1">
      <c r="A129" s="68">
        <v>10</v>
      </c>
      <c r="B129" s="69" t="str">
        <f>IF(ISBLANK(C128),IF(ISBLANK(C129),5,CONCATENATE(COUNTA($B$4:B127)+1,".")))</f>
        <v>50.</v>
      </c>
      <c r="C129" s="306" t="s">
        <v>432</v>
      </c>
      <c r="D129" s="82"/>
      <c r="E129" s="332"/>
      <c r="F129" s="82"/>
      <c r="G129" s="308">
        <v>3</v>
      </c>
      <c r="H129" s="308" t="s">
        <v>0</v>
      </c>
      <c r="I129" s="346"/>
      <c r="J129" s="103">
        <f>+G129*I129</f>
        <v>0</v>
      </c>
      <c r="L129" s="64"/>
      <c r="M129" s="161"/>
    </row>
    <row r="130" spans="1:13" s="76" customFormat="1">
      <c r="A130" s="301"/>
      <c r="B130" s="302"/>
      <c r="C130" s="303"/>
      <c r="D130" s="301"/>
      <c r="E130" s="328"/>
      <c r="F130" s="301"/>
      <c r="G130" s="305"/>
      <c r="H130" s="305"/>
      <c r="I130" s="345"/>
      <c r="J130" s="87"/>
      <c r="L130" s="64"/>
      <c r="M130" s="161"/>
    </row>
    <row r="131" spans="1:13" s="76" customFormat="1" ht="52.5" customHeight="1">
      <c r="A131" s="88">
        <v>10</v>
      </c>
      <c r="B131" s="89" t="str">
        <f>IF(ISBLANK(C130),IF(ISBLANK(C131),5,CONCATENATE(COUNTA($B$4:B129)+1,".")))</f>
        <v>51.</v>
      </c>
      <c r="C131" s="303" t="s">
        <v>177</v>
      </c>
      <c r="D131" s="304"/>
      <c r="E131" s="327"/>
      <c r="F131" s="301"/>
      <c r="G131" s="305">
        <v>1</v>
      </c>
      <c r="H131" s="305" t="s">
        <v>1</v>
      </c>
      <c r="I131" s="345"/>
      <c r="J131" s="87">
        <f>+G131*I131</f>
        <v>0</v>
      </c>
      <c r="L131" s="64"/>
      <c r="M131" s="161"/>
    </row>
    <row r="132" spans="1:13" s="76" customFormat="1">
      <c r="A132" s="301"/>
      <c r="B132" s="302"/>
      <c r="C132" s="303"/>
      <c r="D132" s="304"/>
      <c r="E132" s="327"/>
      <c r="F132" s="301"/>
      <c r="G132" s="305"/>
      <c r="H132" s="305"/>
      <c r="I132" s="345"/>
      <c r="J132" s="87"/>
      <c r="L132" s="64"/>
      <c r="M132" s="161"/>
    </row>
    <row r="133" spans="1:13" s="76" customFormat="1" ht="39.75" customHeight="1">
      <c r="A133" s="88">
        <v>10</v>
      </c>
      <c r="B133" s="89" t="str">
        <f>IF(ISBLANK(C132),IF(ISBLANK(C133),5,CONCATENATE(COUNTA($B$4:B131)+1,".")))</f>
        <v>52.</v>
      </c>
      <c r="C133" s="303" t="s">
        <v>433</v>
      </c>
      <c r="D133" s="253"/>
      <c r="E133" s="331"/>
      <c r="F133" s="301"/>
      <c r="G133" s="305">
        <v>3</v>
      </c>
      <c r="H133" s="305" t="s">
        <v>1</v>
      </c>
      <c r="I133" s="345"/>
      <c r="J133" s="87">
        <f>+G133*I133</f>
        <v>0</v>
      </c>
      <c r="L133" s="64"/>
      <c r="M133" s="161"/>
    </row>
    <row r="134" spans="1:13" s="76" customFormat="1">
      <c r="A134" s="301"/>
      <c r="B134" s="302"/>
      <c r="C134" s="303"/>
      <c r="D134" s="253"/>
      <c r="E134" s="331"/>
      <c r="F134" s="301"/>
      <c r="G134" s="305"/>
      <c r="H134" s="305"/>
      <c r="I134" s="345"/>
      <c r="J134" s="87"/>
      <c r="L134" s="64"/>
      <c r="M134" s="161"/>
    </row>
    <row r="135" spans="1:13" s="76" customFormat="1" ht="88.5" customHeight="1">
      <c r="A135" s="88">
        <v>10</v>
      </c>
      <c r="B135" s="89" t="str">
        <f>IF(ISBLANK(C134),IF(ISBLANK(C135),5,CONCATENATE(COUNTA($B$4:B133)+1,".")))</f>
        <v>53.</v>
      </c>
      <c r="C135" s="303" t="s">
        <v>230</v>
      </c>
      <c r="D135" s="301"/>
      <c r="E135" s="328"/>
      <c r="F135" s="301"/>
      <c r="G135" s="305">
        <v>2</v>
      </c>
      <c r="H135" s="305" t="s">
        <v>1</v>
      </c>
      <c r="I135" s="345"/>
      <c r="J135" s="87">
        <f>+G135*I135</f>
        <v>0</v>
      </c>
      <c r="L135" s="64"/>
      <c r="M135" s="161"/>
    </row>
    <row r="136" spans="1:13" s="76" customFormat="1">
      <c r="A136" s="301"/>
      <c r="B136" s="302"/>
      <c r="C136" s="303"/>
      <c r="D136" s="301"/>
      <c r="E136" s="328"/>
      <c r="F136" s="301"/>
      <c r="G136" s="305"/>
      <c r="H136" s="305"/>
      <c r="I136" s="345"/>
      <c r="J136" s="87"/>
      <c r="L136" s="64"/>
      <c r="M136" s="161"/>
    </row>
    <row r="137" spans="1:13" s="76" customFormat="1" ht="87" customHeight="1">
      <c r="A137" s="88">
        <v>10</v>
      </c>
      <c r="B137" s="89" t="str">
        <f>IF(ISBLANK(C136),IF(ISBLANK(C137),5,CONCATENATE(COUNTA($B$4:B135)+1,".")))</f>
        <v>54.</v>
      </c>
      <c r="C137" s="303" t="s">
        <v>231</v>
      </c>
      <c r="D137" s="301"/>
      <c r="E137" s="328"/>
      <c r="F137" s="301"/>
      <c r="G137" s="305">
        <v>16</v>
      </c>
      <c r="H137" s="305" t="s">
        <v>0</v>
      </c>
      <c r="I137" s="345"/>
      <c r="J137" s="87">
        <f>+G137*I137</f>
        <v>0</v>
      </c>
      <c r="L137" s="64"/>
      <c r="M137" s="161"/>
    </row>
    <row r="138" spans="1:13" s="76" customFormat="1">
      <c r="A138" s="301"/>
      <c r="B138" s="302"/>
      <c r="C138" s="303"/>
      <c r="D138" s="301"/>
      <c r="E138" s="328"/>
      <c r="F138" s="301"/>
      <c r="G138" s="305"/>
      <c r="H138" s="305"/>
      <c r="I138" s="345"/>
      <c r="J138" s="87"/>
      <c r="L138" s="64"/>
      <c r="M138" s="161"/>
    </row>
    <row r="139" spans="1:13" s="76" customFormat="1" ht="63">
      <c r="A139" s="88">
        <v>10</v>
      </c>
      <c r="B139" s="89" t="str">
        <f>IF(ISBLANK(C138),IF(ISBLANK(C139),5,CONCATENATE(COUNTA($B$4:B137)+1,".")))</f>
        <v>55.</v>
      </c>
      <c r="C139" s="303" t="s">
        <v>434</v>
      </c>
      <c r="D139" s="301"/>
      <c r="E139" s="328"/>
      <c r="F139" s="301"/>
      <c r="G139" s="305">
        <v>3</v>
      </c>
      <c r="H139" s="305" t="s">
        <v>0</v>
      </c>
      <c r="I139" s="345"/>
      <c r="J139" s="87">
        <f>+G139*I139</f>
        <v>0</v>
      </c>
      <c r="L139" s="64"/>
      <c r="M139" s="161"/>
    </row>
    <row r="140" spans="1:13" s="76" customFormat="1">
      <c r="A140" s="301"/>
      <c r="B140" s="302"/>
      <c r="C140" s="303"/>
      <c r="D140" s="301"/>
      <c r="E140" s="328"/>
      <c r="F140" s="301"/>
      <c r="G140" s="305"/>
      <c r="H140" s="305"/>
      <c r="I140" s="345"/>
      <c r="J140" s="87"/>
      <c r="L140" s="64"/>
      <c r="M140" s="161"/>
    </row>
    <row r="141" spans="1:13" s="76" customFormat="1" ht="63">
      <c r="A141" s="88">
        <v>10</v>
      </c>
      <c r="B141" s="89" t="str">
        <f>IF(ISBLANK(C140),IF(ISBLANK(C141),5,CONCATENATE(COUNTA($B$4:B139)+1,".")))</f>
        <v>56.</v>
      </c>
      <c r="C141" s="303" t="s">
        <v>180</v>
      </c>
      <c r="D141" s="304" t="s">
        <v>162</v>
      </c>
      <c r="E141" s="327"/>
      <c r="F141" s="253"/>
      <c r="G141" s="305">
        <v>4</v>
      </c>
      <c r="H141" s="305" t="s">
        <v>0</v>
      </c>
      <c r="I141" s="345"/>
      <c r="J141" s="87">
        <f>+G141*I141</f>
        <v>0</v>
      </c>
      <c r="L141" s="64"/>
      <c r="M141" s="161"/>
    </row>
    <row r="142" spans="1:13" s="76" customFormat="1">
      <c r="A142" s="88"/>
      <c r="B142" s="65"/>
      <c r="C142" s="299"/>
      <c r="D142" s="67"/>
      <c r="E142" s="326"/>
      <c r="F142" s="120"/>
      <c r="G142" s="300"/>
      <c r="H142" s="172"/>
      <c r="I142" s="344"/>
      <c r="J142" s="129"/>
      <c r="L142" s="64"/>
      <c r="M142" s="161"/>
    </row>
    <row r="143" spans="1:13" s="76" customFormat="1">
      <c r="A143" s="88"/>
      <c r="B143" s="65"/>
      <c r="C143" s="316"/>
      <c r="D143" s="67"/>
      <c r="E143" s="326"/>
      <c r="F143" s="67"/>
      <c r="G143" s="300"/>
      <c r="H143" s="210"/>
      <c r="I143" s="347"/>
      <c r="J143" s="189"/>
      <c r="L143" s="64"/>
      <c r="M143" s="161"/>
    </row>
    <row r="144" spans="1:13" s="76" customFormat="1">
      <c r="A144" s="301"/>
      <c r="B144" s="302"/>
      <c r="C144" s="303" t="s">
        <v>181</v>
      </c>
      <c r="D144" s="253"/>
      <c r="E144" s="331"/>
      <c r="F144" s="253"/>
      <c r="G144" s="305"/>
      <c r="H144" s="305"/>
      <c r="I144" s="347"/>
      <c r="J144" s="189"/>
      <c r="L144" s="64"/>
      <c r="M144" s="161"/>
    </row>
    <row r="145" spans="1:13" s="76" customFormat="1" ht="84" customHeight="1">
      <c r="A145" s="68">
        <v>10</v>
      </c>
      <c r="B145" s="69" t="str">
        <f>IF(ISBLANK(C143),IF(ISBLANK(C145),5,CONCATENATE(COUNTA($B$4:B143)+1,".")))</f>
        <v>57.</v>
      </c>
      <c r="C145" s="306" t="s">
        <v>435</v>
      </c>
      <c r="D145" s="175"/>
      <c r="E145" s="335"/>
      <c r="F145" s="175"/>
      <c r="G145" s="308">
        <v>2</v>
      </c>
      <c r="H145" s="308" t="s">
        <v>0</v>
      </c>
      <c r="I145" s="348"/>
      <c r="J145" s="177">
        <f>+G145*I145</f>
        <v>0</v>
      </c>
      <c r="L145" s="64"/>
      <c r="M145" s="161"/>
    </row>
    <row r="146" spans="1:13" s="76" customFormat="1">
      <c r="A146" s="301"/>
      <c r="B146" s="302"/>
      <c r="C146" s="303"/>
      <c r="D146" s="253"/>
      <c r="E146" s="331"/>
      <c r="F146" s="253"/>
      <c r="G146" s="305"/>
      <c r="H146" s="305"/>
      <c r="I146" s="347"/>
      <c r="J146" s="189"/>
      <c r="L146" s="64"/>
      <c r="M146" s="161"/>
    </row>
    <row r="147" spans="1:13" s="76" customFormat="1" ht="237.75" customHeight="1">
      <c r="A147" s="68">
        <v>10</v>
      </c>
      <c r="B147" s="69" t="str">
        <f>IF(ISBLANK(C146),IF(ISBLANK(C147),5,CONCATENATE(COUNTA($B$4:B145)+1,".")))</f>
        <v>58.</v>
      </c>
      <c r="C147" s="306" t="s">
        <v>437</v>
      </c>
      <c r="D147" s="175"/>
      <c r="E147" s="335"/>
      <c r="F147" s="82"/>
      <c r="G147" s="308">
        <v>1</v>
      </c>
      <c r="H147" s="308" t="s">
        <v>1</v>
      </c>
      <c r="I147" s="348"/>
      <c r="J147" s="177">
        <f>+G147*I147</f>
        <v>0</v>
      </c>
      <c r="L147" s="64"/>
      <c r="M147" s="161"/>
    </row>
    <row r="148" spans="1:13" s="76" customFormat="1">
      <c r="A148" s="301"/>
      <c r="B148" s="302"/>
      <c r="C148" s="303"/>
      <c r="D148" s="253"/>
      <c r="E148" s="331"/>
      <c r="F148" s="301"/>
      <c r="G148" s="305"/>
      <c r="H148" s="305"/>
      <c r="I148" s="347"/>
      <c r="J148" s="189"/>
      <c r="L148" s="64"/>
      <c r="M148" s="161"/>
    </row>
    <row r="149" spans="1:13" s="76" customFormat="1" ht="142.5" customHeight="1">
      <c r="A149" s="68">
        <v>10</v>
      </c>
      <c r="B149" s="69" t="str">
        <f>IF(ISBLANK(C148),IF(ISBLANK(C149),5,CONCATENATE(COUNTA($B$4:B147)+1,".")))</f>
        <v>59.</v>
      </c>
      <c r="C149" s="306" t="s">
        <v>436</v>
      </c>
      <c r="D149" s="175"/>
      <c r="E149" s="335"/>
      <c r="F149" s="82"/>
      <c r="G149" s="308">
        <v>1</v>
      </c>
      <c r="H149" s="308" t="s">
        <v>1</v>
      </c>
      <c r="I149" s="348"/>
      <c r="J149" s="177">
        <f>+G149*I149</f>
        <v>0</v>
      </c>
      <c r="L149" s="64"/>
      <c r="M149" s="161"/>
    </row>
    <row r="150" spans="1:13" s="76" customFormat="1">
      <c r="A150" s="301"/>
      <c r="B150" s="302"/>
      <c r="C150" s="303"/>
      <c r="D150" s="253"/>
      <c r="E150" s="331"/>
      <c r="F150" s="301"/>
      <c r="G150" s="305"/>
      <c r="H150" s="305"/>
      <c r="I150" s="347"/>
      <c r="J150" s="189"/>
      <c r="L150" s="64"/>
      <c r="M150" s="161"/>
    </row>
    <row r="151" spans="1:13" s="76" customFormat="1" ht="47.25">
      <c r="A151" s="88">
        <v>10</v>
      </c>
      <c r="B151" s="89" t="str">
        <f>IF(ISBLANK(C150),IF(ISBLANK(C151),5,CONCATENATE(COUNTA($B$4:B149)+1,".")))</f>
        <v>60.</v>
      </c>
      <c r="C151" s="303" t="s">
        <v>182</v>
      </c>
      <c r="D151" s="253"/>
      <c r="E151" s="331"/>
      <c r="F151" s="301"/>
      <c r="G151" s="305">
        <v>70</v>
      </c>
      <c r="H151" s="305" t="s">
        <v>2</v>
      </c>
      <c r="I151" s="347"/>
      <c r="J151" s="189">
        <f>+G151*I151</f>
        <v>0</v>
      </c>
      <c r="L151" s="64"/>
      <c r="M151" s="161"/>
    </row>
    <row r="152" spans="1:13" s="76" customFormat="1">
      <c r="A152" s="301"/>
      <c r="B152" s="302"/>
      <c r="C152" s="303"/>
      <c r="D152" s="253"/>
      <c r="E152" s="331"/>
      <c r="F152" s="301"/>
      <c r="G152" s="305"/>
      <c r="H152" s="305"/>
      <c r="I152" s="347"/>
      <c r="J152" s="189"/>
      <c r="L152" s="64"/>
      <c r="M152" s="161"/>
    </row>
    <row r="153" spans="1:13" s="76" customFormat="1" ht="112.5" customHeight="1">
      <c r="A153" s="68">
        <v>10</v>
      </c>
      <c r="B153" s="69" t="str">
        <f>IF(ISBLANK(C152),IF(ISBLANK(C153),5,CONCATENATE(COUNTA($B$4:B151)+1,".")))</f>
        <v>61.</v>
      </c>
      <c r="C153" s="306" t="s">
        <v>444</v>
      </c>
      <c r="D153" s="175"/>
      <c r="E153" s="335"/>
      <c r="F153" s="82"/>
      <c r="G153" s="308">
        <v>1</v>
      </c>
      <c r="H153" s="308" t="s">
        <v>1</v>
      </c>
      <c r="I153" s="348"/>
      <c r="J153" s="177">
        <f>+G153*I153</f>
        <v>0</v>
      </c>
      <c r="L153" s="64"/>
      <c r="M153" s="161"/>
    </row>
    <row r="154" spans="1:13" s="76" customFormat="1">
      <c r="A154" s="301"/>
      <c r="B154" s="302"/>
      <c r="C154" s="303"/>
      <c r="D154" s="253"/>
      <c r="E154" s="331"/>
      <c r="F154" s="301"/>
      <c r="G154" s="305"/>
      <c r="H154" s="305"/>
      <c r="I154" s="347"/>
      <c r="J154" s="189"/>
      <c r="L154" s="64"/>
      <c r="M154" s="161"/>
    </row>
    <row r="155" spans="1:13" s="76" customFormat="1" ht="93.75" customHeight="1">
      <c r="A155" s="68">
        <v>10</v>
      </c>
      <c r="B155" s="69" t="str">
        <f>IF(ISBLANK(C154),IF(ISBLANK(C155),5,CONCATENATE(COUNTA($B$4:B153)+1,".")))</f>
        <v>62.</v>
      </c>
      <c r="C155" s="306" t="s">
        <v>439</v>
      </c>
      <c r="D155" s="82"/>
      <c r="E155" s="332"/>
      <c r="F155" s="82"/>
      <c r="G155" s="308">
        <v>1</v>
      </c>
      <c r="H155" s="308" t="s">
        <v>1</v>
      </c>
      <c r="I155" s="348"/>
      <c r="J155" s="177">
        <f>+G155*I155</f>
        <v>0</v>
      </c>
      <c r="L155" s="64"/>
      <c r="M155" s="161"/>
    </row>
    <row r="156" spans="1:13" s="76" customFormat="1">
      <c r="A156" s="301"/>
      <c r="B156" s="302"/>
      <c r="C156" s="303"/>
      <c r="D156" s="301"/>
      <c r="E156" s="328"/>
      <c r="F156" s="301"/>
      <c r="G156" s="305"/>
      <c r="H156" s="305"/>
      <c r="I156" s="347"/>
      <c r="J156" s="189"/>
      <c r="L156" s="64"/>
      <c r="M156" s="161"/>
    </row>
    <row r="157" spans="1:13" s="76" customFormat="1" ht="63">
      <c r="A157" s="88">
        <v>10</v>
      </c>
      <c r="B157" s="89" t="str">
        <f>IF(ISBLANK(C156),IF(ISBLANK(C157),5,CONCATENATE(COUNTA($B$4:B155)+1,".")))</f>
        <v>63.</v>
      </c>
      <c r="C157" s="303" t="s">
        <v>183</v>
      </c>
      <c r="D157" s="253"/>
      <c r="E157" s="331"/>
      <c r="F157" s="301"/>
      <c r="G157" s="305">
        <v>10</v>
      </c>
      <c r="H157" s="305" t="s">
        <v>0</v>
      </c>
      <c r="I157" s="347"/>
      <c r="J157" s="189">
        <f>+G157*I157</f>
        <v>0</v>
      </c>
      <c r="L157" s="64"/>
      <c r="M157" s="161"/>
    </row>
    <row r="158" spans="1:13" s="76" customFormat="1">
      <c r="A158" s="301"/>
      <c r="B158" s="302"/>
      <c r="C158" s="303"/>
      <c r="D158" s="253"/>
      <c r="E158" s="331"/>
      <c r="F158" s="301"/>
      <c r="G158" s="305"/>
      <c r="H158" s="305"/>
      <c r="I158" s="347"/>
      <c r="J158" s="189"/>
      <c r="L158" s="64"/>
      <c r="M158" s="161"/>
    </row>
    <row r="159" spans="1:13" s="76" customFormat="1" ht="47.25">
      <c r="A159" s="88">
        <v>10</v>
      </c>
      <c r="B159" s="89" t="str">
        <f>IF(ISBLANK(C158),IF(ISBLANK(C159),5,CONCATENATE(COUNTA($B$4:B157)+1,".")))</f>
        <v>64.</v>
      </c>
      <c r="C159" s="303" t="s">
        <v>178</v>
      </c>
      <c r="D159" s="253"/>
      <c r="E159" s="331"/>
      <c r="F159" s="301"/>
      <c r="G159" s="305">
        <v>1</v>
      </c>
      <c r="H159" s="305" t="s">
        <v>1</v>
      </c>
      <c r="I159" s="347"/>
      <c r="J159" s="189">
        <f>+G159*I159</f>
        <v>0</v>
      </c>
      <c r="L159" s="64"/>
      <c r="M159" s="161"/>
    </row>
    <row r="160" spans="1:13" s="76" customFormat="1">
      <c r="A160" s="301"/>
      <c r="B160" s="302"/>
      <c r="C160" s="303"/>
      <c r="D160" s="253"/>
      <c r="E160" s="331"/>
      <c r="F160" s="301"/>
      <c r="G160" s="305"/>
      <c r="H160" s="305"/>
      <c r="I160" s="347"/>
      <c r="J160" s="189"/>
      <c r="L160" s="64"/>
      <c r="M160" s="161"/>
    </row>
    <row r="161" spans="1:14" s="76" customFormat="1" ht="47.25">
      <c r="A161" s="88">
        <v>10</v>
      </c>
      <c r="B161" s="89" t="str">
        <f>IF(ISBLANK(C160),IF(ISBLANK(C161),5,CONCATENATE(COUNTA($B$4:B159)+1,".")))</f>
        <v>65.</v>
      </c>
      <c r="C161" s="303" t="s">
        <v>178</v>
      </c>
      <c r="D161" s="253"/>
      <c r="E161" s="331"/>
      <c r="F161" s="301"/>
      <c r="G161" s="305">
        <v>1</v>
      </c>
      <c r="H161" s="305" t="s">
        <v>1</v>
      </c>
      <c r="I161" s="347"/>
      <c r="J161" s="189">
        <f>+G161*I161</f>
        <v>0</v>
      </c>
      <c r="L161" s="64"/>
      <c r="M161" s="161"/>
    </row>
    <row r="162" spans="1:14" s="76" customFormat="1">
      <c r="A162" s="301"/>
      <c r="B162" s="302"/>
      <c r="C162" s="303"/>
      <c r="D162" s="253"/>
      <c r="E162" s="331"/>
      <c r="F162" s="301"/>
      <c r="G162" s="305"/>
      <c r="H162" s="305"/>
      <c r="I162" s="347"/>
      <c r="J162" s="189"/>
      <c r="L162" s="64"/>
      <c r="M162" s="161"/>
    </row>
    <row r="163" spans="1:14" s="76" customFormat="1" ht="63">
      <c r="A163" s="88">
        <v>10</v>
      </c>
      <c r="B163" s="89" t="str">
        <f>IF(ISBLANK(C162),IF(ISBLANK(C163),5,CONCATENATE(COUNTA($B$4:B161)+1,".")))</f>
        <v>66.</v>
      </c>
      <c r="C163" s="303" t="s">
        <v>232</v>
      </c>
      <c r="D163" s="301"/>
      <c r="E163" s="328"/>
      <c r="F163" s="301"/>
      <c r="G163" s="305">
        <v>6</v>
      </c>
      <c r="H163" s="305" t="s">
        <v>0</v>
      </c>
      <c r="I163" s="347"/>
      <c r="J163" s="189">
        <f>+G163*I163</f>
        <v>0</v>
      </c>
      <c r="L163" s="64"/>
      <c r="M163" s="161"/>
    </row>
    <row r="164" spans="1:14" s="76" customFormat="1">
      <c r="A164" s="301"/>
      <c r="B164" s="302"/>
      <c r="C164" s="303"/>
      <c r="D164" s="301"/>
      <c r="E164" s="328"/>
      <c r="F164" s="301"/>
      <c r="G164" s="305"/>
      <c r="H164" s="305"/>
      <c r="I164" s="347"/>
      <c r="J164" s="189"/>
      <c r="L164" s="64"/>
      <c r="M164" s="161"/>
    </row>
    <row r="165" spans="1:14" s="76" customFormat="1" ht="51.75" customHeight="1">
      <c r="A165" s="88">
        <v>10</v>
      </c>
      <c r="B165" s="89" t="str">
        <f>IF(ISBLANK(C164),IF(ISBLANK(C165),5,CONCATENATE(COUNTA($B$4:B163)+1,".")))</f>
        <v>67.</v>
      </c>
      <c r="C165" s="303" t="s">
        <v>184</v>
      </c>
      <c r="D165" s="317" t="s">
        <v>233</v>
      </c>
      <c r="E165" s="336"/>
      <c r="F165" s="253"/>
      <c r="G165" s="305">
        <v>70</v>
      </c>
      <c r="H165" s="305" t="s">
        <v>2</v>
      </c>
      <c r="I165" s="347"/>
      <c r="J165" s="189">
        <f>+G165*I165</f>
        <v>0</v>
      </c>
      <c r="L165" s="64"/>
      <c r="M165" s="161"/>
      <c r="N165" s="173"/>
    </row>
    <row r="166" spans="1:14" s="76" customFormat="1">
      <c r="A166" s="301"/>
      <c r="B166" s="302"/>
      <c r="C166" s="303"/>
      <c r="D166" s="317" t="s">
        <v>185</v>
      </c>
      <c r="E166" s="336"/>
      <c r="F166" s="301"/>
      <c r="G166" s="305">
        <v>5</v>
      </c>
      <c r="H166" s="305" t="s">
        <v>2</v>
      </c>
      <c r="I166" s="347"/>
      <c r="J166" s="189">
        <f>+G166*I166</f>
        <v>0</v>
      </c>
      <c r="L166" s="64"/>
      <c r="M166" s="161"/>
      <c r="N166" s="173"/>
    </row>
    <row r="167" spans="1:14" s="76" customFormat="1">
      <c r="A167" s="301"/>
      <c r="B167" s="302"/>
      <c r="C167" s="303"/>
      <c r="D167" s="317" t="s">
        <v>186</v>
      </c>
      <c r="E167" s="336"/>
      <c r="F167" s="301"/>
      <c r="G167" s="305">
        <v>100</v>
      </c>
      <c r="H167" s="305" t="s">
        <v>2</v>
      </c>
      <c r="I167" s="347"/>
      <c r="J167" s="189">
        <f>+G167*I167</f>
        <v>0</v>
      </c>
      <c r="L167" s="64"/>
      <c r="M167" s="161"/>
    </row>
    <row r="168" spans="1:14" s="76" customFormat="1">
      <c r="A168" s="301"/>
      <c r="B168" s="302"/>
      <c r="C168" s="303"/>
      <c r="D168" s="317" t="s">
        <v>187</v>
      </c>
      <c r="E168" s="336"/>
      <c r="F168" s="301"/>
      <c r="G168" s="305">
        <v>30</v>
      </c>
      <c r="H168" s="305" t="s">
        <v>2</v>
      </c>
      <c r="I168" s="347"/>
      <c r="J168" s="189">
        <f>+G168*I168</f>
        <v>0</v>
      </c>
      <c r="L168" s="64"/>
      <c r="M168" s="161"/>
    </row>
    <row r="169" spans="1:14" s="76" customFormat="1">
      <c r="A169" s="301"/>
      <c r="B169" s="302"/>
      <c r="C169" s="303"/>
      <c r="D169" s="317" t="s">
        <v>188</v>
      </c>
      <c r="E169" s="336"/>
      <c r="F169" s="301"/>
      <c r="G169" s="305">
        <v>65</v>
      </c>
      <c r="H169" s="305" t="s">
        <v>2</v>
      </c>
      <c r="I169" s="347"/>
      <c r="J169" s="189">
        <f>+G169*I169</f>
        <v>0</v>
      </c>
      <c r="L169" s="64"/>
      <c r="M169" s="161"/>
    </row>
    <row r="170" spans="1:14" s="76" customFormat="1">
      <c r="A170" s="301"/>
      <c r="B170" s="302"/>
      <c r="C170" s="303"/>
      <c r="D170" s="317"/>
      <c r="E170" s="336"/>
      <c r="F170" s="301"/>
      <c r="G170" s="305"/>
      <c r="H170" s="305"/>
      <c r="I170" s="347"/>
      <c r="J170" s="189"/>
      <c r="L170" s="64"/>
      <c r="M170" s="161"/>
    </row>
    <row r="171" spans="1:14" s="76" customFormat="1" ht="65.25" customHeight="1">
      <c r="A171" s="88">
        <v>10</v>
      </c>
      <c r="B171" s="89" t="str">
        <f>IF(ISBLANK(C170),IF(ISBLANK(C171),5,CONCATENATE(COUNTA($B$4:B169)+1,".")))</f>
        <v>68.</v>
      </c>
      <c r="C171" s="303" t="s">
        <v>438</v>
      </c>
      <c r="D171" s="317" t="s">
        <v>188</v>
      </c>
      <c r="E171" s="336"/>
      <c r="F171" s="301"/>
      <c r="G171" s="305">
        <v>40</v>
      </c>
      <c r="H171" s="305" t="s">
        <v>2</v>
      </c>
      <c r="I171" s="347"/>
      <c r="J171" s="189">
        <f>+G171*I171</f>
        <v>0</v>
      </c>
      <c r="L171" s="64"/>
      <c r="M171" s="161"/>
    </row>
    <row r="172" spans="1:14" s="76" customFormat="1">
      <c r="A172" s="301"/>
      <c r="B172" s="302"/>
      <c r="C172" s="303"/>
      <c r="D172" s="317"/>
      <c r="E172" s="336"/>
      <c r="F172" s="301"/>
      <c r="G172" s="305"/>
      <c r="H172" s="305"/>
      <c r="I172" s="347"/>
      <c r="J172" s="189"/>
      <c r="L172" s="64"/>
      <c r="M172" s="161"/>
    </row>
    <row r="173" spans="1:14" s="76" customFormat="1" ht="51" customHeight="1">
      <c r="A173" s="88">
        <v>10</v>
      </c>
      <c r="B173" s="89" t="str">
        <f>IF(ISBLANK(C172),IF(ISBLANK(C173),5,CONCATENATE(COUNTA($B$4:B171)+1,".")))</f>
        <v>69.</v>
      </c>
      <c r="C173" s="303" t="s">
        <v>189</v>
      </c>
      <c r="D173" s="317" t="s">
        <v>188</v>
      </c>
      <c r="E173" s="336"/>
      <c r="F173" s="301"/>
      <c r="G173" s="305">
        <v>1</v>
      </c>
      <c r="H173" s="305" t="s">
        <v>1</v>
      </c>
      <c r="I173" s="347"/>
      <c r="J173" s="189">
        <f>+G173*I173</f>
        <v>0</v>
      </c>
      <c r="L173" s="64"/>
      <c r="M173" s="161"/>
    </row>
    <row r="174" spans="1:14" s="76" customFormat="1">
      <c r="A174" s="301"/>
      <c r="B174" s="302"/>
      <c r="C174" s="303"/>
      <c r="D174" s="317"/>
      <c r="E174" s="336"/>
      <c r="F174" s="301"/>
      <c r="G174" s="305"/>
      <c r="H174" s="305"/>
      <c r="I174" s="347"/>
      <c r="J174" s="189"/>
      <c r="L174" s="64"/>
      <c r="M174" s="161"/>
    </row>
    <row r="175" spans="1:14" s="76" customFormat="1" ht="32.25" customHeight="1">
      <c r="A175" s="88">
        <v>10</v>
      </c>
      <c r="B175" s="89" t="str">
        <f>IF(ISBLANK(C174),IF(ISBLANK(C175),5,CONCATENATE(COUNTA($B$4:B173)+1,".")))</f>
        <v>70.</v>
      </c>
      <c r="C175" s="303" t="s">
        <v>179</v>
      </c>
      <c r="D175" s="301"/>
      <c r="E175" s="328"/>
      <c r="F175" s="301"/>
      <c r="G175" s="305">
        <v>1</v>
      </c>
      <c r="H175" s="305" t="s">
        <v>0</v>
      </c>
      <c r="I175" s="347"/>
      <c r="J175" s="189">
        <f>+G175*I175</f>
        <v>0</v>
      </c>
      <c r="L175" s="64"/>
      <c r="M175" s="161"/>
    </row>
    <row r="176" spans="1:14" s="76" customFormat="1">
      <c r="A176" s="301"/>
      <c r="B176" s="302"/>
      <c r="C176" s="303"/>
      <c r="D176" s="301"/>
      <c r="E176" s="328"/>
      <c r="F176" s="301"/>
      <c r="G176" s="305"/>
      <c r="H176" s="305"/>
      <c r="I176" s="347"/>
      <c r="J176" s="189"/>
      <c r="L176" s="64"/>
      <c r="M176" s="161"/>
    </row>
    <row r="177" spans="1:13" s="76" customFormat="1" ht="47.25">
      <c r="A177" s="88">
        <v>10</v>
      </c>
      <c r="B177" s="89" t="str">
        <f>IF(ISBLANK(C176),IF(ISBLANK(C177),5,CONCATENATE(COUNTA($B$4:B175)+1,".")))</f>
        <v>71.</v>
      </c>
      <c r="C177" s="303" t="s">
        <v>190</v>
      </c>
      <c r="D177" s="317" t="s">
        <v>188</v>
      </c>
      <c r="E177" s="336"/>
      <c r="F177" s="301"/>
      <c r="G177" s="305">
        <v>1</v>
      </c>
      <c r="H177" s="305" t="s">
        <v>1</v>
      </c>
      <c r="I177" s="347"/>
      <c r="J177" s="189">
        <f>+G177*I177</f>
        <v>0</v>
      </c>
      <c r="L177" s="64"/>
      <c r="M177" s="161"/>
    </row>
    <row r="178" spans="1:13" s="76" customFormat="1">
      <c r="A178" s="301"/>
      <c r="B178" s="302"/>
      <c r="C178" s="303"/>
      <c r="D178" s="317"/>
      <c r="E178" s="336"/>
      <c r="F178" s="301"/>
      <c r="G178" s="305"/>
      <c r="H178" s="305"/>
      <c r="I178" s="347"/>
      <c r="J178" s="189"/>
      <c r="L178" s="64"/>
      <c r="M178" s="161"/>
    </row>
    <row r="179" spans="1:13" s="76" customFormat="1" ht="36.75" customHeight="1">
      <c r="A179" s="88">
        <v>10</v>
      </c>
      <c r="B179" s="89" t="str">
        <f>IF(ISBLANK(C178),IF(ISBLANK(C179),5,CONCATENATE(COUNTA($B$4:B177)+1,".")))</f>
        <v>72.</v>
      </c>
      <c r="C179" s="303" t="s">
        <v>191</v>
      </c>
      <c r="D179" s="317" t="s">
        <v>188</v>
      </c>
      <c r="E179" s="336"/>
      <c r="F179" s="301"/>
      <c r="G179" s="305">
        <v>1</v>
      </c>
      <c r="H179" s="305" t="s">
        <v>1</v>
      </c>
      <c r="I179" s="347"/>
      <c r="J179" s="189">
        <f>+G179*I179</f>
        <v>0</v>
      </c>
      <c r="L179" s="64"/>
      <c r="M179" s="161"/>
    </row>
    <row r="180" spans="1:13" s="76" customFormat="1">
      <c r="A180" s="301"/>
      <c r="B180" s="302"/>
      <c r="C180" s="303"/>
      <c r="D180" s="317"/>
      <c r="E180" s="336"/>
      <c r="F180" s="301"/>
      <c r="G180" s="305"/>
      <c r="H180" s="305"/>
      <c r="I180" s="347"/>
      <c r="J180" s="189"/>
      <c r="L180" s="64"/>
      <c r="M180" s="161"/>
    </row>
    <row r="181" spans="1:13" s="76" customFormat="1" ht="52.5" customHeight="1">
      <c r="A181" s="88">
        <v>10</v>
      </c>
      <c r="B181" s="89" t="str">
        <f>IF(ISBLANK(C180),IF(ISBLANK(C181),5,CONCATENATE(COUNTA($B$4:B179)+1,".")))</f>
        <v>73.</v>
      </c>
      <c r="C181" s="303" t="s">
        <v>192</v>
      </c>
      <c r="D181" s="318"/>
      <c r="E181" s="337"/>
      <c r="F181" s="253"/>
      <c r="G181" s="305">
        <v>40</v>
      </c>
      <c r="H181" s="305" t="s">
        <v>43</v>
      </c>
      <c r="I181" s="347"/>
      <c r="J181" s="189">
        <f>+G181*I181</f>
        <v>0</v>
      </c>
      <c r="L181" s="64"/>
      <c r="M181" s="161"/>
    </row>
    <row r="182" spans="1:13" s="76" customFormat="1">
      <c r="A182" s="301"/>
      <c r="B182" s="302"/>
      <c r="C182" s="319"/>
      <c r="D182" s="320"/>
      <c r="E182" s="338"/>
      <c r="F182" s="253"/>
      <c r="G182" s="305"/>
      <c r="H182" s="305"/>
      <c r="I182" s="347"/>
      <c r="J182" s="189"/>
      <c r="L182" s="64"/>
      <c r="M182" s="161"/>
    </row>
    <row r="183" spans="1:13" s="76" customFormat="1" ht="32.25" customHeight="1">
      <c r="A183" s="88">
        <v>10</v>
      </c>
      <c r="B183" s="89" t="str">
        <f>IF(ISBLANK(C182),IF(ISBLANK(C183),5,CONCATENATE(COUNTA($B$4:B181)+1,".")))</f>
        <v>74.</v>
      </c>
      <c r="C183" s="303" t="s">
        <v>193</v>
      </c>
      <c r="D183" s="301"/>
      <c r="E183" s="328"/>
      <c r="F183" s="253"/>
      <c r="G183" s="305">
        <v>1</v>
      </c>
      <c r="H183" s="305" t="s">
        <v>9</v>
      </c>
      <c r="I183" s="347"/>
      <c r="J183" s="189">
        <f>+G183*I183</f>
        <v>0</v>
      </c>
      <c r="L183" s="64"/>
      <c r="M183" s="161"/>
    </row>
    <row r="184" spans="1:13" s="76" customFormat="1">
      <c r="A184" s="301"/>
      <c r="B184" s="302"/>
      <c r="C184" s="303"/>
      <c r="D184" s="304"/>
      <c r="E184" s="327"/>
      <c r="F184" s="253"/>
      <c r="G184" s="305"/>
      <c r="H184" s="305"/>
      <c r="I184" s="347"/>
      <c r="J184" s="189"/>
      <c r="L184" s="64"/>
      <c r="M184" s="161"/>
    </row>
    <row r="185" spans="1:13" s="76" customFormat="1" ht="82.5" customHeight="1">
      <c r="A185" s="88">
        <v>10</v>
      </c>
      <c r="B185" s="89" t="str">
        <f>IF(ISBLANK(C184),IF(ISBLANK(C185),5,CONCATENATE(COUNTA($B$4:B183)+1,".")))</f>
        <v>75.</v>
      </c>
      <c r="C185" s="303" t="s">
        <v>194</v>
      </c>
      <c r="D185" s="304"/>
      <c r="E185" s="327"/>
      <c r="F185" s="253"/>
      <c r="G185" s="305">
        <v>1</v>
      </c>
      <c r="H185" s="321" t="s">
        <v>354</v>
      </c>
      <c r="I185" s="347"/>
      <c r="J185" s="189"/>
      <c r="L185" s="64"/>
      <c r="M185" s="161"/>
    </row>
    <row r="186" spans="1:13" s="76" customFormat="1">
      <c r="A186" s="301"/>
      <c r="B186" s="302"/>
      <c r="C186" s="303"/>
      <c r="D186" s="304"/>
      <c r="E186" s="327"/>
      <c r="F186" s="253"/>
      <c r="G186" s="305"/>
      <c r="H186" s="305"/>
      <c r="I186" s="347"/>
      <c r="J186" s="189"/>
      <c r="L186" s="64"/>
      <c r="M186" s="161"/>
    </row>
    <row r="187" spans="1:13" s="76" customFormat="1" ht="21" customHeight="1">
      <c r="A187" s="88">
        <v>10</v>
      </c>
      <c r="B187" s="89" t="str">
        <f>IF(ISBLANK(C186),IF(ISBLANK(C187),5,CONCATENATE(COUNTA($B$4:B185)+1,".")))</f>
        <v>76.</v>
      </c>
      <c r="C187" s="303" t="s">
        <v>195</v>
      </c>
      <c r="D187" s="304"/>
      <c r="E187" s="327"/>
      <c r="F187" s="253"/>
      <c r="G187" s="305">
        <v>1</v>
      </c>
      <c r="H187" s="305" t="s">
        <v>1</v>
      </c>
      <c r="I187" s="347"/>
      <c r="J187" s="189">
        <f>+G187*I187</f>
        <v>0</v>
      </c>
      <c r="L187" s="64"/>
      <c r="M187" s="161"/>
    </row>
    <row r="188" spans="1:13" s="76" customFormat="1">
      <c r="A188" s="301"/>
      <c r="B188" s="302"/>
      <c r="C188" s="303"/>
      <c r="D188" s="304"/>
      <c r="E188" s="327"/>
      <c r="F188" s="253"/>
      <c r="G188" s="305"/>
      <c r="H188" s="305"/>
      <c r="I188" s="347"/>
      <c r="J188" s="189"/>
      <c r="L188" s="64"/>
      <c r="M188" s="161"/>
    </row>
    <row r="189" spans="1:13" s="76" customFormat="1" ht="81" customHeight="1">
      <c r="A189" s="88">
        <v>10</v>
      </c>
      <c r="B189" s="89" t="str">
        <f>IF(ISBLANK(C188),IF(ISBLANK(C189),5,CONCATENATE(COUNTA($B$4:B187)+1,".")))</f>
        <v>77.</v>
      </c>
      <c r="C189" s="303" t="s">
        <v>234</v>
      </c>
      <c r="D189" s="304"/>
      <c r="E189" s="327"/>
      <c r="F189" s="253"/>
      <c r="G189" s="305">
        <v>1</v>
      </c>
      <c r="H189" s="305" t="s">
        <v>1</v>
      </c>
      <c r="I189" s="347"/>
      <c r="J189" s="189">
        <f>+G189*I189</f>
        <v>0</v>
      </c>
      <c r="L189" s="64"/>
      <c r="M189" s="161"/>
    </row>
    <row r="190" spans="1:13" s="76" customFormat="1">
      <c r="A190" s="301"/>
      <c r="B190" s="302"/>
      <c r="C190" s="311"/>
      <c r="D190" s="304"/>
      <c r="E190" s="327"/>
      <c r="F190" s="301"/>
      <c r="G190" s="305"/>
      <c r="H190" s="305"/>
      <c r="I190" s="347"/>
      <c r="J190" s="189"/>
      <c r="L190" s="64"/>
      <c r="M190" s="161"/>
    </row>
    <row r="191" spans="1:13" s="76" customFormat="1" ht="68.25" customHeight="1">
      <c r="A191" s="88">
        <v>10</v>
      </c>
      <c r="B191" s="89" t="str">
        <f>IF(ISBLANK(C190),IF(ISBLANK(C191),5,CONCATENATE(COUNTA($B$4:B189)+1,".")))</f>
        <v>78.</v>
      </c>
      <c r="C191" s="303" t="s">
        <v>235</v>
      </c>
      <c r="D191" s="304"/>
      <c r="E191" s="327"/>
      <c r="F191" s="301"/>
      <c r="G191" s="305">
        <v>20</v>
      </c>
      <c r="H191" s="305" t="s">
        <v>197</v>
      </c>
      <c r="I191" s="347"/>
      <c r="J191" s="189">
        <f>+G191*I191</f>
        <v>0</v>
      </c>
      <c r="L191" s="64"/>
      <c r="M191" s="161"/>
    </row>
    <row r="192" spans="1:13" s="76" customFormat="1">
      <c r="A192" s="301"/>
      <c r="B192" s="302"/>
      <c r="C192" s="303"/>
      <c r="D192" s="304"/>
      <c r="E192" s="327"/>
      <c r="F192" s="301"/>
      <c r="G192" s="305"/>
      <c r="H192" s="305"/>
      <c r="I192" s="347"/>
      <c r="J192" s="189"/>
      <c r="L192" s="64"/>
      <c r="M192" s="161"/>
    </row>
    <row r="193" spans="1:14" s="76" customFormat="1" ht="38.25" customHeight="1">
      <c r="A193" s="88">
        <v>10</v>
      </c>
      <c r="B193" s="89" t="str">
        <f>IF(ISBLANK(C192),IF(ISBLANK(C193),5,CONCATENATE(COUNTA($B$4:B191)+1,".")))</f>
        <v>79.</v>
      </c>
      <c r="C193" s="303" t="s">
        <v>236</v>
      </c>
      <c r="D193" s="304"/>
      <c r="E193" s="327"/>
      <c r="F193" s="301"/>
      <c r="G193" s="305">
        <v>12</v>
      </c>
      <c r="H193" s="305" t="s">
        <v>197</v>
      </c>
      <c r="I193" s="347"/>
      <c r="J193" s="189">
        <f>+G193*I193</f>
        <v>0</v>
      </c>
      <c r="L193" s="64"/>
      <c r="M193" s="161"/>
    </row>
    <row r="194" spans="1:14" s="76" customFormat="1">
      <c r="A194" s="301"/>
      <c r="B194" s="302"/>
      <c r="C194" s="303"/>
      <c r="D194" s="304"/>
      <c r="E194" s="327"/>
      <c r="F194" s="301"/>
      <c r="G194" s="305"/>
      <c r="H194" s="305"/>
      <c r="I194" s="347"/>
      <c r="J194" s="189"/>
      <c r="L194" s="64"/>
      <c r="M194" s="161"/>
    </row>
    <row r="195" spans="1:14" s="76" customFormat="1" ht="35.25" customHeight="1">
      <c r="A195" s="88">
        <v>10</v>
      </c>
      <c r="B195" s="89" t="str">
        <f>IF(ISBLANK(C194),IF(ISBLANK(C195),5,CONCATENATE(COUNTA($B$4:B193)+1,".")))</f>
        <v>80.</v>
      </c>
      <c r="C195" s="303" t="s">
        <v>196</v>
      </c>
      <c r="D195" s="304"/>
      <c r="E195" s="327"/>
      <c r="F195" s="253"/>
      <c r="G195" s="305">
        <v>6</v>
      </c>
      <c r="H195" s="305" t="s">
        <v>197</v>
      </c>
      <c r="I195" s="347"/>
      <c r="J195" s="189">
        <f>+G195*I195</f>
        <v>0</v>
      </c>
      <c r="L195" s="64"/>
      <c r="M195" s="161"/>
    </row>
    <row r="196" spans="1:14" s="76" customFormat="1">
      <c r="A196" s="301"/>
      <c r="B196" s="302"/>
      <c r="C196" s="303"/>
      <c r="D196" s="304"/>
      <c r="E196" s="327"/>
      <c r="F196" s="253"/>
      <c r="G196" s="305"/>
      <c r="H196" s="305"/>
      <c r="I196" s="347"/>
      <c r="J196" s="189"/>
      <c r="L196" s="64"/>
      <c r="M196" s="161"/>
    </row>
    <row r="197" spans="1:14" s="76" customFormat="1" ht="96.75" customHeight="1">
      <c r="A197" s="88">
        <v>10</v>
      </c>
      <c r="B197" s="89" t="str">
        <f>IF(ISBLANK(C196),IF(ISBLANK(C197),5,CONCATENATE(COUNTA($B$4:B195)+1,".")))</f>
        <v>81.</v>
      </c>
      <c r="C197" s="303" t="s">
        <v>198</v>
      </c>
      <c r="D197" s="304"/>
      <c r="E197" s="327"/>
      <c r="F197" s="301"/>
      <c r="G197" s="305">
        <v>1</v>
      </c>
      <c r="H197" s="305" t="s">
        <v>1</v>
      </c>
      <c r="I197" s="347"/>
      <c r="J197" s="189">
        <f>+G197*I197</f>
        <v>0</v>
      </c>
      <c r="L197" s="64"/>
      <c r="M197" s="161"/>
    </row>
    <row r="198" spans="1:14" s="76" customFormat="1">
      <c r="A198" s="301"/>
      <c r="B198" s="302"/>
      <c r="C198" s="303"/>
      <c r="D198" s="304"/>
      <c r="E198" s="327"/>
      <c r="F198" s="301"/>
      <c r="G198" s="305"/>
      <c r="H198" s="305"/>
      <c r="I198" s="347"/>
      <c r="J198" s="189"/>
      <c r="L198" s="64"/>
      <c r="M198" s="161"/>
    </row>
    <row r="199" spans="1:14" s="76" customFormat="1" ht="54" customHeight="1">
      <c r="A199" s="88">
        <v>10</v>
      </c>
      <c r="B199" s="89" t="str">
        <f>IF(ISBLANK(C198),IF(ISBLANK(C199),5,CONCATENATE(COUNTA($B$4:B197)+1,".")))</f>
        <v>82.</v>
      </c>
      <c r="C199" s="303" t="s">
        <v>199</v>
      </c>
      <c r="D199" s="304"/>
      <c r="E199" s="327"/>
      <c r="F199" s="253"/>
      <c r="G199" s="305">
        <v>1</v>
      </c>
      <c r="H199" s="305" t="s">
        <v>1</v>
      </c>
      <c r="I199" s="347"/>
      <c r="J199" s="189">
        <f>+G199*I199</f>
        <v>0</v>
      </c>
      <c r="L199" s="64"/>
      <c r="M199" s="161"/>
    </row>
    <row r="200" spans="1:14" s="76" customFormat="1">
      <c r="A200" s="301"/>
      <c r="B200" s="302"/>
      <c r="C200" s="303"/>
      <c r="D200" s="304"/>
      <c r="E200" s="327"/>
      <c r="F200" s="253"/>
      <c r="G200" s="305"/>
      <c r="H200" s="305"/>
      <c r="I200" s="347"/>
      <c r="J200" s="189"/>
      <c r="L200" s="64"/>
      <c r="M200" s="161"/>
    </row>
    <row r="201" spans="1:14" s="76" customFormat="1" ht="35.25" customHeight="1">
      <c r="A201" s="88">
        <v>10</v>
      </c>
      <c r="B201" s="89" t="str">
        <f>IF(ISBLANK(C200),IF(ISBLANK(C201),5,CONCATENATE(COUNTA($B$4:B199)+1,".")))</f>
        <v>83.</v>
      </c>
      <c r="C201" s="303" t="s">
        <v>200</v>
      </c>
      <c r="D201" s="253"/>
      <c r="E201" s="331"/>
      <c r="F201" s="253"/>
      <c r="G201" s="305">
        <v>1</v>
      </c>
      <c r="H201" s="305" t="s">
        <v>1</v>
      </c>
      <c r="I201" s="347"/>
      <c r="J201" s="189">
        <f>+G201*I201</f>
        <v>0</v>
      </c>
      <c r="L201" s="64"/>
      <c r="M201" s="161"/>
    </row>
    <row r="202" spans="1:14" s="76" customFormat="1">
      <c r="A202" s="301"/>
      <c r="B202" s="302"/>
      <c r="C202" s="303"/>
      <c r="D202" s="253"/>
      <c r="E202" s="331"/>
      <c r="F202" s="253"/>
      <c r="G202" s="305"/>
      <c r="H202" s="305"/>
      <c r="I202" s="347"/>
      <c r="J202" s="189"/>
      <c r="L202" s="64"/>
      <c r="M202" s="161"/>
    </row>
    <row r="203" spans="1:14" s="76" customFormat="1" ht="52.5" customHeight="1">
      <c r="A203" s="88">
        <v>10</v>
      </c>
      <c r="B203" s="89" t="str">
        <f>IF(ISBLANK(C202),IF(ISBLANK(C203),5,CONCATENATE(COUNTA($B$4:B201)+1,".")))</f>
        <v>84.</v>
      </c>
      <c r="C203" s="303" t="s">
        <v>237</v>
      </c>
      <c r="D203" s="253"/>
      <c r="E203" s="331"/>
      <c r="F203" s="301"/>
      <c r="G203" s="305">
        <v>1</v>
      </c>
      <c r="H203" s="305" t="s">
        <v>1</v>
      </c>
      <c r="I203" s="347"/>
      <c r="J203" s="189">
        <f>+G203*I203</f>
        <v>0</v>
      </c>
      <c r="L203" s="64"/>
      <c r="M203" s="161"/>
    </row>
    <row r="204" spans="1:14" s="76" customFormat="1">
      <c r="A204" s="301"/>
      <c r="B204" s="302"/>
      <c r="C204" s="303"/>
      <c r="D204" s="253"/>
      <c r="E204" s="331"/>
      <c r="F204" s="301"/>
      <c r="G204" s="305"/>
      <c r="H204" s="305"/>
      <c r="I204" s="347"/>
      <c r="J204" s="189"/>
      <c r="L204" s="64"/>
      <c r="M204" s="161"/>
    </row>
    <row r="205" spans="1:14" s="76" customFormat="1" ht="68.25" customHeight="1">
      <c r="A205" s="88">
        <v>10</v>
      </c>
      <c r="B205" s="89" t="str">
        <f>IF(ISBLANK(C204),IF(ISBLANK(C205),5,CONCATENATE(COUNTA($B$4:B203)+1,".")))</f>
        <v>85.</v>
      </c>
      <c r="C205" s="303" t="s">
        <v>15</v>
      </c>
      <c r="D205" s="304"/>
      <c r="E205" s="327"/>
      <c r="F205" s="253"/>
      <c r="G205" s="305">
        <v>1</v>
      </c>
      <c r="H205" s="305" t="s">
        <v>1</v>
      </c>
      <c r="I205" s="347"/>
      <c r="J205" s="189">
        <f>+G205*I205</f>
        <v>0</v>
      </c>
      <c r="L205" s="64"/>
      <c r="M205" s="161"/>
    </row>
    <row r="206" spans="1:14" s="76" customFormat="1">
      <c r="A206" s="88"/>
      <c r="B206" s="65"/>
      <c r="C206" s="299"/>
      <c r="D206" s="67"/>
      <c r="E206" s="326"/>
      <c r="F206" s="120"/>
      <c r="G206" s="300"/>
      <c r="H206" s="172"/>
      <c r="I206" s="344"/>
      <c r="J206" s="129"/>
      <c r="L206" s="64"/>
      <c r="M206" s="161"/>
    </row>
    <row r="207" spans="1:14" ht="16.5" thickBot="1">
      <c r="B207" s="164"/>
      <c r="C207" s="322"/>
      <c r="D207" s="164"/>
      <c r="E207" s="339"/>
      <c r="F207" s="164"/>
      <c r="G207" s="164"/>
      <c r="H207" s="164"/>
      <c r="I207" s="339"/>
      <c r="J207" s="164"/>
    </row>
    <row r="208" spans="1:14" ht="18">
      <c r="F208" s="166" t="str">
        <f>C3</f>
        <v>VODOVODNO OMREŽJE, KANALIZACIJA, DEŽEVNICA</v>
      </c>
      <c r="H208" s="166" t="s">
        <v>33</v>
      </c>
      <c r="J208" s="159">
        <f>SUM(J5:J207)</f>
        <v>0</v>
      </c>
      <c r="L208" s="159"/>
      <c r="M208" s="159"/>
      <c r="N208" s="185"/>
    </row>
    <row r="209" spans="1:10" s="57" customFormat="1" ht="18">
      <c r="A209" s="123"/>
      <c r="B209" s="14"/>
      <c r="C209" s="123" t="s">
        <v>22</v>
      </c>
      <c r="D209" s="14"/>
      <c r="E209" s="340"/>
      <c r="F209" s="14"/>
      <c r="G209" s="14"/>
      <c r="H209" s="166"/>
      <c r="I209" s="340"/>
      <c r="J209" s="168"/>
    </row>
    <row r="210" spans="1:10" ht="18">
      <c r="C210" s="323" t="s">
        <v>21</v>
      </c>
      <c r="H210" s="166"/>
      <c r="J210" s="168"/>
    </row>
    <row r="212" spans="1:10">
      <c r="A212" s="59"/>
    </row>
    <row r="213" spans="1:10">
      <c r="A213" s="59"/>
    </row>
  </sheetData>
  <sheetProtection algorithmName="SHA-512" hashValue="G+yqSte9WwwuTLtaS99qf7Rm3W20Qt2umglMlvfESp8BAtHcYgN6bq7w/U0CC4njmm06+W/rfZBLcTsrpz9z+g==" saltValue="HqCiOBZRkZVigmW/RhT3Nw==" spinCount="100000" sheet="1" objects="1" scenarios="1" formatCells="0" formatColumns="0"/>
  <pageMargins left="0.98425196850393704" right="0.39370078740157483" top="0.78740157480314965" bottom="0.78740157480314965" header="0.31496062992125984" footer="0.31496062992125984"/>
  <pageSetup paperSize="9" scale="67" fitToHeight="50" orientation="portrait" r:id="rId1"/>
  <headerFooter>
    <oddHeader xml:space="preserve">&amp;CPopis del strojnih instalacij in strojne opreme
&amp;Rprojekt: 17140-00
načrt: SPK - 5
</oddHeader>
    <oddFooter>&amp;C&amp;A&amp;R&amp;P/&amp;N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IS100"/>
  <sheetViews>
    <sheetView view="pageBreakPreview" topLeftCell="A91" zoomScaleNormal="100" zoomScaleSheetLayoutView="100" workbookViewId="0">
      <selection activeCell="C14" sqref="C13:C14"/>
    </sheetView>
  </sheetViews>
  <sheetFormatPr defaultRowHeight="15.75"/>
  <cols>
    <col min="1" max="1" width="3.28515625" style="123" customWidth="1"/>
    <col min="2" max="2" width="3.28515625" style="14" customWidth="1"/>
    <col min="3" max="3" width="47.7109375" style="16" customWidth="1"/>
    <col min="4" max="4" width="10.85546875" style="14" customWidth="1"/>
    <col min="5" max="5" width="23.42578125" style="340" customWidth="1"/>
    <col min="6" max="6" width="4.7109375" style="14" customWidth="1"/>
    <col min="7" max="7" width="9" style="14" customWidth="1"/>
    <col min="8" max="8" width="6.42578125" style="14" customWidth="1"/>
    <col min="9" max="9" width="10.7109375" style="340" customWidth="1"/>
    <col min="10" max="10" width="10.7109375" style="14" customWidth="1"/>
    <col min="11" max="11" width="22.28515625" style="57" customWidth="1"/>
    <col min="12" max="12" width="9.140625" style="14"/>
    <col min="13" max="13" width="10.140625" style="14" bestFit="1" customWidth="1"/>
    <col min="14" max="16384" width="9.140625" style="14"/>
  </cols>
  <sheetData>
    <row r="1" spans="1:253">
      <c r="A1" s="53" t="s">
        <v>3</v>
      </c>
      <c r="B1" s="53"/>
      <c r="C1" s="54" t="s">
        <v>4</v>
      </c>
      <c r="D1" s="54"/>
      <c r="E1" s="324" t="s">
        <v>390</v>
      </c>
      <c r="F1" s="54"/>
      <c r="G1" s="55" t="s">
        <v>5</v>
      </c>
      <c r="H1" s="55" t="s">
        <v>6</v>
      </c>
      <c r="I1" s="341" t="s">
        <v>8</v>
      </c>
      <c r="J1" s="56" t="s">
        <v>7</v>
      </c>
    </row>
    <row r="2" spans="1:253" s="59" customFormat="1" ht="18.75" customHeight="1">
      <c r="A2" s="58">
        <v>20</v>
      </c>
      <c r="C2" s="17" t="s">
        <v>41</v>
      </c>
      <c r="D2" s="60"/>
      <c r="E2" s="325"/>
      <c r="F2" s="61"/>
      <c r="G2" s="62"/>
      <c r="H2" s="63"/>
      <c r="I2" s="342"/>
      <c r="J2" s="62"/>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4"/>
      <c r="DT2" s="14"/>
      <c r="DU2" s="14"/>
      <c r="DV2" s="14"/>
      <c r="DW2" s="14"/>
      <c r="DX2" s="14"/>
      <c r="DY2" s="14"/>
      <c r="DZ2" s="14"/>
      <c r="EA2" s="14"/>
      <c r="EB2" s="14"/>
      <c r="EC2" s="14"/>
      <c r="ED2" s="14"/>
      <c r="EE2" s="14"/>
      <c r="EF2" s="14"/>
      <c r="EG2" s="14"/>
      <c r="EH2" s="14"/>
      <c r="EI2" s="14"/>
      <c r="EJ2" s="14"/>
      <c r="EK2" s="14"/>
      <c r="EL2" s="14"/>
      <c r="EM2" s="14"/>
      <c r="EN2" s="14"/>
      <c r="EO2" s="14"/>
      <c r="EP2" s="14"/>
      <c r="EQ2" s="14"/>
      <c r="ER2" s="14"/>
      <c r="ES2" s="14"/>
      <c r="ET2" s="14"/>
      <c r="EU2" s="14"/>
      <c r="EV2" s="14"/>
      <c r="EW2" s="14"/>
      <c r="EX2" s="14"/>
      <c r="EY2" s="14"/>
      <c r="EZ2" s="14"/>
      <c r="FA2" s="14"/>
      <c r="FB2" s="14"/>
      <c r="FC2" s="14"/>
      <c r="FD2" s="14"/>
      <c r="FE2" s="14"/>
      <c r="FF2" s="14"/>
      <c r="FG2" s="14"/>
      <c r="FH2" s="14"/>
      <c r="FI2" s="14"/>
      <c r="FJ2" s="14"/>
      <c r="FK2" s="14"/>
      <c r="FL2" s="14"/>
      <c r="FM2" s="14"/>
      <c r="FN2" s="14"/>
      <c r="FO2" s="14"/>
      <c r="FP2" s="14"/>
      <c r="FQ2" s="14"/>
      <c r="FR2" s="14"/>
      <c r="FS2" s="14"/>
      <c r="FT2" s="14"/>
      <c r="FU2" s="14"/>
      <c r="FV2" s="14"/>
      <c r="FW2" s="14"/>
      <c r="FX2" s="14"/>
      <c r="FY2" s="14"/>
      <c r="FZ2" s="14"/>
      <c r="GA2" s="14"/>
      <c r="GB2" s="14"/>
      <c r="GC2" s="14"/>
      <c r="GD2" s="14"/>
      <c r="GE2" s="14"/>
      <c r="GF2" s="14"/>
      <c r="GG2" s="14"/>
      <c r="GH2" s="14"/>
      <c r="GI2" s="14"/>
      <c r="GJ2" s="14"/>
      <c r="GK2" s="14"/>
      <c r="GL2" s="14"/>
      <c r="GM2" s="14"/>
      <c r="GN2" s="14"/>
      <c r="GO2" s="14"/>
      <c r="GP2" s="14"/>
      <c r="GQ2" s="14"/>
      <c r="GR2" s="14"/>
      <c r="GS2" s="14"/>
      <c r="GT2" s="14"/>
      <c r="GU2" s="14"/>
      <c r="GV2" s="14"/>
      <c r="GW2" s="14"/>
      <c r="GX2" s="14"/>
      <c r="GY2" s="14"/>
      <c r="GZ2" s="14"/>
      <c r="HA2" s="14"/>
      <c r="HB2" s="14"/>
      <c r="HC2" s="14"/>
      <c r="HD2" s="14"/>
      <c r="HE2" s="14"/>
      <c r="HF2" s="14"/>
      <c r="HG2" s="14"/>
      <c r="HH2" s="14"/>
      <c r="HI2" s="14"/>
      <c r="HJ2" s="14"/>
      <c r="HK2" s="14"/>
      <c r="HL2" s="14"/>
      <c r="HM2" s="14"/>
      <c r="HN2" s="14"/>
      <c r="HO2" s="14"/>
      <c r="HP2" s="14"/>
      <c r="HQ2" s="14"/>
      <c r="HR2" s="14"/>
      <c r="HS2" s="14"/>
      <c r="HT2" s="14"/>
      <c r="HU2" s="14"/>
      <c r="HV2" s="14"/>
      <c r="HW2" s="14"/>
      <c r="HX2" s="14"/>
      <c r="HY2" s="14"/>
      <c r="HZ2" s="14"/>
      <c r="IA2" s="14"/>
      <c r="IB2" s="14"/>
      <c r="IC2" s="14"/>
      <c r="ID2" s="14"/>
      <c r="IE2" s="14"/>
      <c r="IF2" s="14"/>
      <c r="IG2" s="14"/>
      <c r="IH2" s="14"/>
      <c r="II2" s="14"/>
      <c r="IJ2" s="14"/>
      <c r="IK2" s="14"/>
      <c r="IL2" s="14"/>
      <c r="IM2" s="14"/>
      <c r="IN2" s="14"/>
      <c r="IO2" s="14"/>
      <c r="IP2" s="14"/>
      <c r="IQ2" s="14"/>
      <c r="IR2" s="14"/>
      <c r="IS2" s="14"/>
    </row>
    <row r="3" spans="1:253" s="64" customFormat="1">
      <c r="B3" s="65"/>
      <c r="C3" s="261"/>
      <c r="D3" s="67"/>
      <c r="E3" s="326"/>
      <c r="F3" s="67"/>
      <c r="H3" s="262"/>
      <c r="I3" s="371"/>
    </row>
    <row r="4" spans="1:253" s="57" customFormat="1">
      <c r="A4" s="14"/>
      <c r="B4" s="14"/>
      <c r="C4" s="263"/>
      <c r="D4" s="84"/>
      <c r="E4" s="349"/>
      <c r="G4" s="85"/>
      <c r="H4" s="86"/>
      <c r="I4" s="345"/>
      <c r="J4" s="87"/>
      <c r="K4" s="14"/>
      <c r="L4" s="14"/>
      <c r="M4" s="14"/>
      <c r="N4" s="14"/>
      <c r="O4" s="14"/>
      <c r="P4" s="14"/>
    </row>
    <row r="5" spans="1:253" s="57" customFormat="1">
      <c r="A5" s="14"/>
      <c r="B5" s="14"/>
      <c r="C5" s="264" t="s">
        <v>335</v>
      </c>
      <c r="D5" s="14"/>
      <c r="E5" s="340"/>
      <c r="G5" s="85"/>
      <c r="H5" s="86"/>
      <c r="I5" s="345"/>
      <c r="J5" s="87"/>
      <c r="K5" s="14"/>
      <c r="L5" s="14"/>
      <c r="M5" s="14"/>
      <c r="N5" s="14"/>
      <c r="O5" s="14"/>
      <c r="P5" s="14"/>
    </row>
    <row r="6" spans="1:253" s="57" customFormat="1" ht="33" customHeight="1">
      <c r="A6" s="113" t="s">
        <v>42</v>
      </c>
      <c r="B6" s="69" t="str">
        <f>IF(ISBLANK(C4),IF(ISBLANK(C6),5,CONCATENATE(COUNTA($B$2:B5)+1,".")))</f>
        <v>1.</v>
      </c>
      <c r="C6" s="265" t="s">
        <v>346</v>
      </c>
      <c r="D6" s="111"/>
      <c r="E6" s="350"/>
      <c r="F6" s="104"/>
      <c r="G6" s="101">
        <v>1</v>
      </c>
      <c r="H6" s="102" t="s">
        <v>1</v>
      </c>
      <c r="I6" s="346"/>
      <c r="J6" s="103">
        <f>G6*I6</f>
        <v>0</v>
      </c>
      <c r="K6" s="14"/>
      <c r="L6" s="14"/>
      <c r="M6" s="14"/>
      <c r="N6" s="14"/>
      <c r="O6" s="14"/>
      <c r="P6" s="14"/>
    </row>
    <row r="7" spans="1:253" s="57" customFormat="1" ht="31.5">
      <c r="A7" s="105"/>
      <c r="B7" s="101"/>
      <c r="C7" s="266" t="s">
        <v>401</v>
      </c>
      <c r="D7" s="102" t="s">
        <v>55</v>
      </c>
      <c r="E7" s="351"/>
      <c r="F7" s="104"/>
      <c r="G7" s="101"/>
      <c r="H7" s="102"/>
      <c r="I7" s="346"/>
      <c r="J7" s="103"/>
      <c r="K7" s="14"/>
      <c r="L7" s="14"/>
      <c r="M7" s="14"/>
      <c r="N7" s="14"/>
      <c r="O7" s="14"/>
      <c r="P7" s="14"/>
    </row>
    <row r="8" spans="1:253" s="57" customFormat="1">
      <c r="A8" s="105"/>
      <c r="B8" s="101"/>
      <c r="C8" s="267" t="s">
        <v>71</v>
      </c>
      <c r="D8" s="268"/>
      <c r="E8" s="352"/>
      <c r="F8" s="104"/>
      <c r="G8" s="101"/>
      <c r="H8" s="102"/>
      <c r="I8" s="346"/>
      <c r="J8" s="103"/>
      <c r="K8" s="14"/>
      <c r="L8" s="14"/>
      <c r="M8" s="14"/>
      <c r="N8" s="14"/>
      <c r="O8" s="14"/>
      <c r="P8" s="14"/>
    </row>
    <row r="9" spans="1:253" s="57" customFormat="1">
      <c r="A9" s="105"/>
      <c r="B9" s="101"/>
      <c r="C9" s="269" t="s">
        <v>336</v>
      </c>
      <c r="D9" s="101"/>
      <c r="E9" s="353"/>
      <c r="F9" s="104"/>
      <c r="G9" s="101"/>
      <c r="H9" s="102"/>
      <c r="I9" s="346"/>
      <c r="J9" s="103"/>
      <c r="K9" s="14"/>
      <c r="L9" s="14"/>
      <c r="M9" s="14"/>
      <c r="N9" s="14"/>
      <c r="O9" s="14"/>
      <c r="P9" s="14"/>
    </row>
    <row r="10" spans="1:253" s="57" customFormat="1">
      <c r="A10" s="105"/>
      <c r="B10" s="101"/>
      <c r="C10" s="269" t="s">
        <v>337</v>
      </c>
      <c r="D10" s="101"/>
      <c r="E10" s="353"/>
      <c r="F10" s="104"/>
      <c r="G10" s="101"/>
      <c r="H10" s="102"/>
      <c r="I10" s="346"/>
      <c r="J10" s="103"/>
      <c r="K10" s="14"/>
      <c r="L10" s="14"/>
      <c r="M10" s="14"/>
      <c r="N10" s="14"/>
      <c r="O10" s="14"/>
      <c r="P10" s="14"/>
    </row>
    <row r="11" spans="1:253" s="57" customFormat="1">
      <c r="A11" s="105"/>
      <c r="B11" s="101"/>
      <c r="C11" s="269" t="s">
        <v>338</v>
      </c>
      <c r="D11" s="101"/>
      <c r="E11" s="353"/>
      <c r="F11" s="104"/>
      <c r="G11" s="101"/>
      <c r="H11" s="102"/>
      <c r="I11" s="346"/>
      <c r="J11" s="103"/>
      <c r="K11" s="14"/>
      <c r="L11" s="14"/>
      <c r="M11" s="14"/>
      <c r="N11" s="14"/>
      <c r="O11" s="14"/>
      <c r="P11" s="14"/>
    </row>
    <row r="12" spans="1:253" s="57" customFormat="1">
      <c r="A12" s="105"/>
      <c r="B12" s="101"/>
      <c r="C12" s="269" t="s">
        <v>339</v>
      </c>
      <c r="D12" s="101"/>
      <c r="E12" s="353"/>
      <c r="F12" s="104"/>
      <c r="G12" s="101"/>
      <c r="H12" s="102"/>
      <c r="I12" s="346"/>
      <c r="J12" s="103"/>
      <c r="K12" s="14"/>
      <c r="L12" s="14"/>
      <c r="M12" s="14"/>
      <c r="N12" s="14"/>
      <c r="O12" s="14"/>
      <c r="P12" s="14"/>
    </row>
    <row r="13" spans="1:253" s="57" customFormat="1">
      <c r="A13" s="105"/>
      <c r="B13" s="101"/>
      <c r="C13" s="269"/>
      <c r="D13" s="102"/>
      <c r="E13" s="351"/>
      <c r="F13" s="104"/>
      <c r="G13" s="101"/>
      <c r="H13" s="102"/>
      <c r="I13" s="346"/>
      <c r="J13" s="103"/>
      <c r="K13" s="14"/>
      <c r="L13" s="14"/>
      <c r="M13" s="14"/>
      <c r="N13" s="14"/>
      <c r="O13" s="14"/>
      <c r="P13" s="14"/>
    </row>
    <row r="14" spans="1:253" s="57" customFormat="1">
      <c r="A14" s="105"/>
      <c r="B14" s="101"/>
      <c r="C14" s="269" t="s">
        <v>73</v>
      </c>
      <c r="D14" s="270" t="s">
        <v>341</v>
      </c>
      <c r="E14" s="354"/>
      <c r="F14" s="104"/>
      <c r="G14" s="101"/>
      <c r="H14" s="102"/>
      <c r="I14" s="346"/>
      <c r="J14" s="103"/>
      <c r="K14" s="14"/>
      <c r="L14" s="14"/>
      <c r="M14" s="14"/>
      <c r="N14" s="14"/>
      <c r="O14" s="14"/>
      <c r="P14" s="14"/>
    </row>
    <row r="15" spans="1:253" s="57" customFormat="1">
      <c r="A15" s="105"/>
      <c r="B15" s="101"/>
      <c r="C15" s="269" t="s">
        <v>340</v>
      </c>
      <c r="D15" s="102" t="s">
        <v>55</v>
      </c>
      <c r="E15" s="351"/>
      <c r="F15" s="104"/>
      <c r="G15" s="101"/>
      <c r="H15" s="102"/>
      <c r="I15" s="346"/>
      <c r="J15" s="103"/>
      <c r="K15" s="14"/>
      <c r="L15" s="14"/>
      <c r="M15" s="14"/>
      <c r="N15" s="14"/>
      <c r="O15" s="14"/>
      <c r="P15" s="14"/>
    </row>
    <row r="16" spans="1:253" s="57" customFormat="1">
      <c r="A16" s="105"/>
      <c r="B16" s="101"/>
      <c r="C16" s="269" t="s">
        <v>342</v>
      </c>
      <c r="D16" s="102" t="s">
        <v>55</v>
      </c>
      <c r="E16" s="351"/>
      <c r="F16" s="104"/>
      <c r="G16" s="101"/>
      <c r="H16" s="101"/>
      <c r="I16" s="351"/>
      <c r="J16" s="103"/>
      <c r="K16" s="87"/>
      <c r="L16" s="14"/>
      <c r="M16" s="14"/>
      <c r="N16" s="14"/>
      <c r="O16" s="14"/>
      <c r="P16" s="14"/>
    </row>
    <row r="17" spans="1:16" s="94" customFormat="1" ht="31.5">
      <c r="A17" s="105"/>
      <c r="B17" s="101"/>
      <c r="C17" s="116" t="s">
        <v>402</v>
      </c>
      <c r="D17" s="102" t="s">
        <v>72</v>
      </c>
      <c r="E17" s="351"/>
      <c r="F17" s="101"/>
      <c r="G17" s="101"/>
      <c r="H17" s="102"/>
      <c r="I17" s="346"/>
      <c r="J17" s="103"/>
    </row>
    <row r="18" spans="1:16" s="57" customFormat="1">
      <c r="A18" s="105"/>
      <c r="B18" s="105"/>
      <c r="C18" s="271"/>
      <c r="D18" s="272"/>
      <c r="E18" s="355"/>
      <c r="F18" s="104"/>
      <c r="G18" s="101"/>
      <c r="H18" s="102"/>
      <c r="I18" s="346"/>
      <c r="J18" s="103"/>
      <c r="K18" s="14"/>
      <c r="L18" s="14"/>
      <c r="M18" s="14"/>
      <c r="N18" s="14"/>
      <c r="O18" s="14"/>
      <c r="P18" s="14"/>
    </row>
    <row r="19" spans="1:16" s="57" customFormat="1" ht="47.25" customHeight="1">
      <c r="A19" s="105"/>
      <c r="B19" s="101"/>
      <c r="C19" s="273" t="s">
        <v>403</v>
      </c>
      <c r="D19" s="102" t="s">
        <v>56</v>
      </c>
      <c r="E19" s="351"/>
      <c r="F19" s="104"/>
      <c r="G19" s="101"/>
      <c r="H19" s="102"/>
      <c r="I19" s="346"/>
      <c r="J19" s="103"/>
      <c r="K19" s="14"/>
      <c r="L19" s="14"/>
      <c r="M19" s="14"/>
      <c r="N19" s="14"/>
      <c r="O19" s="14"/>
      <c r="P19" s="14"/>
    </row>
    <row r="20" spans="1:16" s="57" customFormat="1">
      <c r="A20" s="105"/>
      <c r="B20" s="101"/>
      <c r="C20" s="269" t="s">
        <v>336</v>
      </c>
      <c r="D20" s="101"/>
      <c r="E20" s="353"/>
      <c r="F20" s="104"/>
      <c r="G20" s="101"/>
      <c r="H20" s="102"/>
      <c r="I20" s="346"/>
      <c r="J20" s="103"/>
      <c r="K20" s="14"/>
      <c r="L20" s="14"/>
      <c r="N20" s="14"/>
      <c r="O20" s="14"/>
      <c r="P20" s="14"/>
    </row>
    <row r="21" spans="1:16" s="57" customFormat="1">
      <c r="A21" s="105"/>
      <c r="B21" s="101"/>
      <c r="C21" s="269" t="s">
        <v>343</v>
      </c>
      <c r="D21" s="101"/>
      <c r="E21" s="353"/>
      <c r="F21" s="104"/>
      <c r="G21" s="101"/>
      <c r="H21" s="102"/>
      <c r="I21" s="346"/>
      <c r="J21" s="103"/>
      <c r="K21" s="14"/>
      <c r="L21" s="14"/>
      <c r="M21" s="14"/>
      <c r="N21" s="14"/>
      <c r="O21" s="14"/>
      <c r="P21" s="14"/>
    </row>
    <row r="22" spans="1:16" s="57" customFormat="1">
      <c r="A22" s="105"/>
      <c r="B22" s="101"/>
      <c r="C22" s="269" t="s">
        <v>344</v>
      </c>
      <c r="D22" s="101"/>
      <c r="E22" s="353"/>
      <c r="F22" s="104"/>
      <c r="G22" s="101"/>
      <c r="H22" s="102"/>
      <c r="I22" s="346"/>
      <c r="J22" s="103"/>
      <c r="K22" s="14"/>
      <c r="L22" s="14"/>
      <c r="M22" s="14"/>
      <c r="N22" s="14"/>
      <c r="O22" s="14"/>
      <c r="P22" s="14"/>
    </row>
    <row r="23" spans="1:16" s="57" customFormat="1">
      <c r="A23" s="105"/>
      <c r="B23" s="101"/>
      <c r="C23" s="109" t="s">
        <v>70</v>
      </c>
      <c r="D23" s="101"/>
      <c r="E23" s="353"/>
      <c r="F23" s="104"/>
      <c r="G23" s="101"/>
      <c r="H23" s="102"/>
      <c r="I23" s="346"/>
      <c r="J23" s="103"/>
      <c r="K23" s="14"/>
      <c r="L23" s="14"/>
      <c r="M23" s="14"/>
      <c r="N23" s="14"/>
      <c r="O23" s="14"/>
      <c r="P23" s="14"/>
    </row>
    <row r="24" spans="1:16" s="57" customFormat="1">
      <c r="A24" s="14"/>
      <c r="B24" s="14"/>
      <c r="C24" s="263"/>
      <c r="E24" s="356"/>
      <c r="F24" s="84"/>
      <c r="G24" s="85"/>
      <c r="H24" s="86"/>
      <c r="I24" s="345"/>
      <c r="J24" s="87"/>
      <c r="K24" s="14"/>
      <c r="L24" s="14"/>
      <c r="M24" s="14"/>
      <c r="N24" s="14"/>
      <c r="O24" s="14"/>
      <c r="P24" s="14"/>
    </row>
    <row r="25" spans="1:16" s="57" customFormat="1">
      <c r="A25" s="14"/>
      <c r="B25" s="14"/>
      <c r="C25" s="264" t="s">
        <v>345</v>
      </c>
      <c r="D25" s="274"/>
      <c r="E25" s="357"/>
      <c r="G25" s="85"/>
      <c r="H25" s="86"/>
      <c r="I25" s="345"/>
      <c r="J25" s="87"/>
      <c r="K25" s="14"/>
      <c r="L25" s="14"/>
      <c r="M25" s="14"/>
      <c r="N25" s="14"/>
      <c r="O25" s="14"/>
      <c r="P25" s="14"/>
    </row>
    <row r="26" spans="1:16" s="57" customFormat="1" ht="31.5" customHeight="1">
      <c r="A26" s="113" t="s">
        <v>42</v>
      </c>
      <c r="B26" s="69" t="str">
        <f>IF(ISBLANK(C24),IF(ISBLANK(C26),5,CONCATENATE(COUNTA($B$2:B25)+1,".")))</f>
        <v>2.</v>
      </c>
      <c r="C26" s="265" t="s">
        <v>346</v>
      </c>
      <c r="D26" s="275"/>
      <c r="E26" s="358"/>
      <c r="F26" s="104"/>
      <c r="G26" s="101">
        <v>1</v>
      </c>
      <c r="H26" s="102" t="s">
        <v>1</v>
      </c>
      <c r="I26" s="346"/>
      <c r="J26" s="103">
        <f>G26*I26</f>
        <v>0</v>
      </c>
      <c r="K26" s="14"/>
      <c r="L26" s="14"/>
      <c r="M26" s="14"/>
      <c r="N26" s="14"/>
      <c r="O26" s="14"/>
      <c r="P26" s="14"/>
    </row>
    <row r="27" spans="1:16" s="57" customFormat="1" ht="31.5">
      <c r="A27" s="105"/>
      <c r="B27" s="101"/>
      <c r="C27" s="266" t="s">
        <v>401</v>
      </c>
      <c r="D27" s="276" t="s">
        <v>55</v>
      </c>
      <c r="E27" s="359"/>
      <c r="F27" s="104"/>
      <c r="G27" s="101"/>
      <c r="H27" s="102"/>
      <c r="I27" s="346"/>
      <c r="J27" s="103"/>
      <c r="K27" s="14"/>
      <c r="L27" s="14"/>
      <c r="M27" s="14"/>
      <c r="N27" s="14"/>
      <c r="O27" s="14"/>
      <c r="P27" s="14"/>
    </row>
    <row r="28" spans="1:16" s="57" customFormat="1">
      <c r="A28" s="105"/>
      <c r="B28" s="101"/>
      <c r="C28" s="267" t="s">
        <v>71</v>
      </c>
      <c r="D28" s="277"/>
      <c r="E28" s="360"/>
      <c r="F28" s="104"/>
      <c r="G28" s="101"/>
      <c r="H28" s="102"/>
      <c r="I28" s="346"/>
      <c r="J28" s="103"/>
      <c r="K28" s="14"/>
      <c r="L28" s="14"/>
      <c r="M28" s="14"/>
      <c r="N28" s="14"/>
      <c r="O28" s="14"/>
      <c r="P28" s="14"/>
    </row>
    <row r="29" spans="1:16" s="57" customFormat="1">
      <c r="A29" s="105"/>
      <c r="B29" s="101"/>
      <c r="C29" s="269" t="s">
        <v>347</v>
      </c>
      <c r="D29" s="101"/>
      <c r="E29" s="353"/>
      <c r="F29" s="104"/>
      <c r="G29" s="101"/>
      <c r="H29" s="102"/>
      <c r="I29" s="346"/>
      <c r="J29" s="103"/>
      <c r="K29" s="14"/>
      <c r="L29" s="14"/>
      <c r="M29" s="14"/>
      <c r="N29" s="14"/>
      <c r="O29" s="14"/>
      <c r="P29" s="14"/>
    </row>
    <row r="30" spans="1:16" s="57" customFormat="1">
      <c r="A30" s="105"/>
      <c r="B30" s="101"/>
      <c r="C30" s="269" t="s">
        <v>337</v>
      </c>
      <c r="D30" s="101"/>
      <c r="E30" s="353"/>
      <c r="F30" s="104"/>
      <c r="G30" s="101"/>
      <c r="H30" s="102"/>
      <c r="I30" s="346"/>
      <c r="J30" s="103"/>
      <c r="K30" s="14"/>
      <c r="L30" s="14"/>
      <c r="M30" s="14"/>
      <c r="N30" s="14"/>
      <c r="O30" s="14"/>
      <c r="P30" s="14"/>
    </row>
    <row r="31" spans="1:16" s="57" customFormat="1">
      <c r="A31" s="105"/>
      <c r="B31" s="101"/>
      <c r="C31" s="116" t="s">
        <v>404</v>
      </c>
      <c r="D31" s="101"/>
      <c r="E31" s="353"/>
      <c r="F31" s="104"/>
      <c r="G31" s="101"/>
      <c r="H31" s="102"/>
      <c r="I31" s="346"/>
      <c r="J31" s="103"/>
      <c r="K31" s="14"/>
      <c r="L31" s="14"/>
      <c r="M31" s="14"/>
      <c r="N31" s="14"/>
      <c r="O31" s="14"/>
      <c r="P31" s="14"/>
    </row>
    <row r="32" spans="1:16" s="57" customFormat="1">
      <c r="A32" s="105"/>
      <c r="B32" s="101"/>
      <c r="C32" s="269" t="s">
        <v>339</v>
      </c>
      <c r="D32" s="101"/>
      <c r="E32" s="353"/>
      <c r="F32" s="104"/>
      <c r="G32" s="101"/>
      <c r="H32" s="102"/>
      <c r="I32" s="346"/>
      <c r="J32" s="103"/>
      <c r="K32" s="14"/>
      <c r="L32" s="14"/>
      <c r="M32" s="14"/>
      <c r="N32" s="14"/>
      <c r="O32" s="14"/>
      <c r="P32" s="14"/>
    </row>
    <row r="33" spans="1:16" s="57" customFormat="1">
      <c r="A33" s="105"/>
      <c r="B33" s="101"/>
      <c r="C33" s="269"/>
      <c r="D33" s="102"/>
      <c r="E33" s="351"/>
      <c r="F33" s="104"/>
      <c r="G33" s="101"/>
      <c r="H33" s="102"/>
      <c r="I33" s="346"/>
      <c r="J33" s="103"/>
      <c r="K33" s="14"/>
      <c r="L33" s="14"/>
      <c r="M33" s="14"/>
      <c r="N33" s="14"/>
      <c r="O33" s="14"/>
      <c r="P33" s="14"/>
    </row>
    <row r="34" spans="1:16" s="57" customFormat="1">
      <c r="A34" s="105"/>
      <c r="B34" s="101"/>
      <c r="C34" s="269" t="s">
        <v>73</v>
      </c>
      <c r="D34" s="270" t="s">
        <v>334</v>
      </c>
      <c r="E34" s="354"/>
      <c r="F34" s="104"/>
      <c r="G34" s="101"/>
      <c r="H34" s="102"/>
      <c r="I34" s="346"/>
      <c r="J34" s="103"/>
      <c r="K34" s="14"/>
      <c r="L34" s="14"/>
      <c r="M34" s="14"/>
      <c r="N34" s="14"/>
      <c r="O34" s="14"/>
      <c r="P34" s="14"/>
    </row>
    <row r="35" spans="1:16" s="57" customFormat="1">
      <c r="A35" s="105"/>
      <c r="B35" s="101"/>
      <c r="C35" s="269" t="s">
        <v>340</v>
      </c>
      <c r="D35" s="102" t="s">
        <v>55</v>
      </c>
      <c r="E35" s="351"/>
      <c r="F35" s="104"/>
      <c r="G35" s="101"/>
      <c r="H35" s="102"/>
      <c r="I35" s="346"/>
      <c r="J35" s="103"/>
      <c r="K35" s="14"/>
      <c r="L35" s="14"/>
      <c r="M35" s="14"/>
      <c r="N35" s="14"/>
      <c r="O35" s="14"/>
      <c r="P35" s="14"/>
    </row>
    <row r="36" spans="1:16" s="57" customFormat="1">
      <c r="A36" s="105"/>
      <c r="B36" s="101"/>
      <c r="C36" s="269" t="s">
        <v>342</v>
      </c>
      <c r="D36" s="102" t="s">
        <v>55</v>
      </c>
      <c r="E36" s="351"/>
      <c r="F36" s="104"/>
      <c r="G36" s="101"/>
      <c r="H36" s="101"/>
      <c r="I36" s="351"/>
      <c r="J36" s="103"/>
      <c r="K36" s="87"/>
      <c r="L36" s="14"/>
      <c r="M36" s="14"/>
      <c r="N36" s="14"/>
      <c r="O36" s="14"/>
      <c r="P36" s="14"/>
    </row>
    <row r="37" spans="1:16" s="94" customFormat="1" ht="31.5">
      <c r="A37" s="105"/>
      <c r="B37" s="101"/>
      <c r="C37" s="116" t="s">
        <v>405</v>
      </c>
      <c r="D37" s="102" t="s">
        <v>72</v>
      </c>
      <c r="E37" s="351"/>
      <c r="F37" s="101"/>
      <c r="G37" s="101"/>
      <c r="H37" s="102"/>
      <c r="I37" s="346"/>
      <c r="J37" s="103"/>
    </row>
    <row r="38" spans="1:16" s="64" customFormat="1">
      <c r="A38" s="14"/>
      <c r="B38" s="14"/>
      <c r="C38" s="95"/>
      <c r="E38" s="343"/>
      <c r="G38" s="84"/>
      <c r="H38" s="278"/>
      <c r="I38" s="345"/>
      <c r="J38" s="87"/>
    </row>
    <row r="39" spans="1:16" s="64" customFormat="1" ht="47.25">
      <c r="A39" s="236" t="s">
        <v>88</v>
      </c>
      <c r="B39" s="89" t="str">
        <f>IF(ISBLANK(C38),IF(ISBLANK(C39),5,CONCATENATE(COUNTA($B$4:B38)+1,".")))</f>
        <v>3.</v>
      </c>
      <c r="C39" s="279" t="s">
        <v>348</v>
      </c>
      <c r="D39" s="280"/>
      <c r="E39" s="361"/>
      <c r="F39" s="281"/>
      <c r="G39" s="282"/>
      <c r="H39" s="283"/>
      <c r="I39" s="372"/>
      <c r="J39" s="87"/>
    </row>
    <row r="40" spans="1:16" s="64" customFormat="1">
      <c r="A40" s="14"/>
      <c r="B40" s="14"/>
      <c r="C40" s="95" t="s">
        <v>349</v>
      </c>
      <c r="D40" s="167"/>
      <c r="E40" s="362"/>
      <c r="F40" s="57"/>
      <c r="G40" s="84"/>
      <c r="H40" s="278"/>
      <c r="I40" s="345"/>
      <c r="J40" s="87"/>
    </row>
    <row r="41" spans="1:16" s="64" customFormat="1">
      <c r="A41" s="14"/>
      <c r="B41" s="14"/>
      <c r="C41" s="95" t="s">
        <v>350</v>
      </c>
      <c r="D41" s="167"/>
      <c r="E41" s="362"/>
      <c r="F41" s="57"/>
      <c r="G41" s="84"/>
      <c r="H41" s="278"/>
      <c r="I41" s="345"/>
      <c r="J41" s="87"/>
    </row>
    <row r="42" spans="1:16" s="64" customFormat="1" ht="16.5">
      <c r="A42" s="14"/>
      <c r="B42" s="14"/>
      <c r="C42" s="95" t="s">
        <v>351</v>
      </c>
      <c r="D42" s="167"/>
      <c r="E42" s="362"/>
      <c r="F42" s="281"/>
      <c r="G42" s="84"/>
      <c r="H42" s="278"/>
      <c r="I42" s="345"/>
      <c r="J42" s="87"/>
    </row>
    <row r="43" spans="1:16" s="64" customFormat="1">
      <c r="A43" s="14"/>
      <c r="B43" s="14"/>
      <c r="C43" s="284" t="s">
        <v>224</v>
      </c>
      <c r="D43" s="167"/>
      <c r="E43" s="362"/>
      <c r="G43" s="84">
        <v>12</v>
      </c>
      <c r="H43" s="278" t="s">
        <v>2</v>
      </c>
      <c r="I43" s="345"/>
      <c r="J43" s="87">
        <f>G43*I43</f>
        <v>0</v>
      </c>
      <c r="M43" s="185"/>
    </row>
    <row r="44" spans="1:16" s="64" customFormat="1">
      <c r="A44" s="14"/>
      <c r="B44" s="14"/>
      <c r="C44" s="284" t="s">
        <v>158</v>
      </c>
      <c r="D44" s="167"/>
      <c r="E44" s="362"/>
      <c r="G44" s="84">
        <v>36</v>
      </c>
      <c r="H44" s="278" t="s">
        <v>2</v>
      </c>
      <c r="I44" s="345"/>
      <c r="J44" s="87">
        <f>G44*I44</f>
        <v>0</v>
      </c>
    </row>
    <row r="45" spans="1:16" s="64" customFormat="1">
      <c r="A45" s="14"/>
      <c r="B45" s="14"/>
      <c r="C45" s="284" t="s">
        <v>160</v>
      </c>
      <c r="D45" s="167"/>
      <c r="E45" s="362"/>
      <c r="G45" s="84">
        <v>36</v>
      </c>
      <c r="H45" s="278" t="s">
        <v>2</v>
      </c>
      <c r="I45" s="345"/>
      <c r="J45" s="87">
        <f>G45*I45</f>
        <v>0</v>
      </c>
    </row>
    <row r="46" spans="1:16" s="64" customFormat="1">
      <c r="A46" s="14"/>
      <c r="B46" s="14"/>
      <c r="C46" s="284" t="s">
        <v>161</v>
      </c>
      <c r="D46" s="167"/>
      <c r="E46" s="362"/>
      <c r="G46" s="84">
        <v>24</v>
      </c>
      <c r="H46" s="278" t="s">
        <v>2</v>
      </c>
      <c r="I46" s="345"/>
      <c r="J46" s="87">
        <f>G46*I46</f>
        <v>0</v>
      </c>
    </row>
    <row r="47" spans="1:16" s="64" customFormat="1">
      <c r="A47" s="14"/>
      <c r="B47" s="14"/>
      <c r="C47" s="284" t="s">
        <v>162</v>
      </c>
      <c r="D47" s="167"/>
      <c r="E47" s="362"/>
      <c r="G47" s="84">
        <v>18</v>
      </c>
      <c r="H47" s="278" t="s">
        <v>2</v>
      </c>
      <c r="I47" s="345"/>
      <c r="J47" s="87">
        <f>G47*I47</f>
        <v>0</v>
      </c>
    </row>
    <row r="48" spans="1:16" s="64" customFormat="1">
      <c r="A48" s="14"/>
      <c r="B48" s="14"/>
      <c r="C48" s="95"/>
      <c r="E48" s="343"/>
      <c r="G48" s="84"/>
      <c r="H48" s="278"/>
      <c r="I48" s="345"/>
      <c r="J48" s="87"/>
    </row>
    <row r="49" spans="1:17" s="64" customFormat="1" ht="31.5">
      <c r="A49" s="236" t="s">
        <v>88</v>
      </c>
      <c r="B49" s="89" t="str">
        <f>IF(ISBLANK(C48),IF(ISBLANK(C49),5,CONCATENATE(COUNTA($B$4:B48)+1,".")))</f>
        <v>4.</v>
      </c>
      <c r="C49" s="279" t="s">
        <v>78</v>
      </c>
      <c r="D49" s="279"/>
      <c r="E49" s="363"/>
      <c r="G49" s="279"/>
      <c r="H49" s="14"/>
      <c r="I49" s="340"/>
    </row>
    <row r="50" spans="1:17" s="64" customFormat="1" ht="18">
      <c r="A50" s="14"/>
      <c r="B50" s="14"/>
      <c r="C50" s="92" t="s">
        <v>84</v>
      </c>
      <c r="D50" s="92"/>
      <c r="E50" s="364"/>
      <c r="G50" s="92"/>
      <c r="H50" s="14"/>
      <c r="I50" s="340"/>
    </row>
    <row r="51" spans="1:17" s="64" customFormat="1">
      <c r="A51" s="14"/>
      <c r="B51" s="14"/>
      <c r="C51" s="95" t="s">
        <v>79</v>
      </c>
      <c r="D51" s="94"/>
      <c r="E51" s="365"/>
      <c r="G51" s="94"/>
      <c r="H51" s="14"/>
      <c r="I51" s="340"/>
    </row>
    <row r="52" spans="1:17" s="64" customFormat="1">
      <c r="A52" s="14"/>
      <c r="B52" s="14"/>
      <c r="C52" s="403" t="s">
        <v>85</v>
      </c>
      <c r="D52" s="403"/>
      <c r="E52" s="363"/>
      <c r="G52" s="94"/>
      <c r="H52" s="14"/>
      <c r="I52" s="340"/>
    </row>
    <row r="53" spans="1:17" s="64" customFormat="1">
      <c r="A53" s="14"/>
      <c r="B53" s="14"/>
      <c r="C53" s="284" t="s">
        <v>224</v>
      </c>
      <c r="D53" s="285" t="s">
        <v>80</v>
      </c>
      <c r="E53" s="366"/>
      <c r="G53" s="84">
        <v>12</v>
      </c>
      <c r="H53" s="278" t="s">
        <v>2</v>
      </c>
      <c r="I53" s="345"/>
      <c r="J53" s="87">
        <f>G53*I53</f>
        <v>0</v>
      </c>
    </row>
    <row r="54" spans="1:17" s="64" customFormat="1">
      <c r="A54" s="14"/>
      <c r="B54" s="14"/>
      <c r="C54" s="284" t="s">
        <v>158</v>
      </c>
      <c r="D54" s="285" t="s">
        <v>80</v>
      </c>
      <c r="E54" s="366"/>
      <c r="G54" s="84">
        <v>36</v>
      </c>
      <c r="H54" s="278" t="s">
        <v>2</v>
      </c>
      <c r="I54" s="345"/>
      <c r="J54" s="87">
        <f>G54*I54</f>
        <v>0</v>
      </c>
    </row>
    <row r="55" spans="1:17" s="64" customFormat="1">
      <c r="A55" s="14"/>
      <c r="B55" s="14"/>
      <c r="C55" s="284" t="s">
        <v>160</v>
      </c>
      <c r="D55" s="285" t="s">
        <v>80</v>
      </c>
      <c r="E55" s="366"/>
      <c r="G55" s="84">
        <v>36</v>
      </c>
      <c r="H55" s="278" t="s">
        <v>2</v>
      </c>
      <c r="I55" s="345"/>
      <c r="J55" s="87">
        <f>G55*I55</f>
        <v>0</v>
      </c>
    </row>
    <row r="56" spans="1:17" s="64" customFormat="1">
      <c r="A56" s="14"/>
      <c r="B56" s="14"/>
      <c r="C56" s="284" t="s">
        <v>161</v>
      </c>
      <c r="D56" s="285" t="s">
        <v>80</v>
      </c>
      <c r="E56" s="366"/>
      <c r="G56" s="84">
        <v>24</v>
      </c>
      <c r="H56" s="278" t="s">
        <v>2</v>
      </c>
      <c r="I56" s="345"/>
      <c r="J56" s="87">
        <f>G56*I56</f>
        <v>0</v>
      </c>
      <c r="M56" s="185"/>
    </row>
    <row r="57" spans="1:17">
      <c r="B57" s="124"/>
      <c r="C57" s="286"/>
      <c r="D57" s="122"/>
      <c r="E57" s="367"/>
      <c r="F57" s="122"/>
      <c r="G57" s="287"/>
      <c r="H57" s="288"/>
      <c r="I57" s="373"/>
      <c r="J57" s="289"/>
    </row>
    <row r="58" spans="1:17" s="57" customFormat="1">
      <c r="A58" s="14"/>
      <c r="B58" s="14"/>
      <c r="C58" s="264" t="s">
        <v>297</v>
      </c>
      <c r="D58" s="14"/>
      <c r="E58" s="340"/>
      <c r="F58" s="14"/>
      <c r="G58" s="85"/>
      <c r="H58" s="86"/>
      <c r="I58" s="345"/>
      <c r="J58" s="87"/>
      <c r="L58" s="14"/>
      <c r="M58" s="14"/>
      <c r="N58" s="14"/>
      <c r="O58" s="14"/>
      <c r="P58" s="14"/>
      <c r="Q58" s="14"/>
    </row>
    <row r="59" spans="1:17" s="94" customFormat="1" ht="67.5" customHeight="1">
      <c r="A59" s="88">
        <v>20</v>
      </c>
      <c r="B59" s="89" t="str">
        <f>IF(ISBLANK(C57),IF(ISBLANK(C59),5,CONCATENATE(COUNTA($B$2:B58)+1,".")))</f>
        <v>5.</v>
      </c>
      <c r="C59" s="91" t="s">
        <v>82</v>
      </c>
      <c r="D59" s="91"/>
      <c r="E59" s="368"/>
      <c r="F59" s="92"/>
      <c r="G59" s="85"/>
      <c r="H59" s="86"/>
      <c r="I59" s="345"/>
      <c r="J59" s="87"/>
      <c r="K59" s="93"/>
    </row>
    <row r="60" spans="1:17" s="94" customFormat="1">
      <c r="A60" s="62"/>
      <c r="B60" s="62"/>
      <c r="C60" s="95" t="s">
        <v>86</v>
      </c>
      <c r="E60" s="365"/>
      <c r="G60" s="85">
        <v>48</v>
      </c>
      <c r="H60" s="86" t="s">
        <v>2</v>
      </c>
      <c r="I60" s="345"/>
      <c r="J60" s="87">
        <f>G60*I60</f>
        <v>0</v>
      </c>
      <c r="K60" s="93"/>
      <c r="M60" s="290"/>
    </row>
    <row r="61" spans="1:17" s="94" customFormat="1">
      <c r="A61" s="14"/>
      <c r="B61" s="14"/>
      <c r="C61" s="95" t="s">
        <v>74</v>
      </c>
      <c r="E61" s="365"/>
      <c r="G61" s="85">
        <v>42</v>
      </c>
      <c r="H61" s="86" t="s">
        <v>2</v>
      </c>
      <c r="I61" s="345"/>
      <c r="J61" s="87">
        <f>G61*I61</f>
        <v>0</v>
      </c>
      <c r="K61" s="93"/>
      <c r="M61" s="290"/>
    </row>
    <row r="62" spans="1:17" s="94" customFormat="1">
      <c r="A62" s="14"/>
      <c r="B62" s="14"/>
      <c r="C62" s="95" t="s">
        <v>75</v>
      </c>
      <c r="E62" s="365"/>
      <c r="G62" s="85">
        <v>24</v>
      </c>
      <c r="H62" s="86" t="s">
        <v>2</v>
      </c>
      <c r="I62" s="345"/>
      <c r="J62" s="87">
        <f>G62*I62</f>
        <v>0</v>
      </c>
      <c r="K62" s="93"/>
    </row>
    <row r="63" spans="1:17" s="94" customFormat="1">
      <c r="A63" s="14"/>
      <c r="B63" s="96"/>
      <c r="C63" s="95" t="s">
        <v>76</v>
      </c>
      <c r="E63" s="365"/>
      <c r="G63" s="85">
        <v>252</v>
      </c>
      <c r="H63" s="86" t="s">
        <v>2</v>
      </c>
      <c r="I63" s="345"/>
      <c r="J63" s="87">
        <f>G63*I63</f>
        <v>0</v>
      </c>
      <c r="K63" s="93"/>
    </row>
    <row r="64" spans="1:17" s="94" customFormat="1">
      <c r="A64" s="14"/>
      <c r="B64" s="96"/>
      <c r="C64" s="95" t="s">
        <v>77</v>
      </c>
      <c r="E64" s="365"/>
      <c r="G64" s="85">
        <v>48</v>
      </c>
      <c r="H64" s="86" t="s">
        <v>2</v>
      </c>
      <c r="I64" s="345"/>
      <c r="J64" s="87">
        <f>G64*I64</f>
        <v>0</v>
      </c>
      <c r="K64" s="93"/>
    </row>
    <row r="65" spans="1:17" s="94" customFormat="1">
      <c r="A65" s="14"/>
      <c r="B65" s="96"/>
      <c r="C65" s="95"/>
      <c r="E65" s="365"/>
      <c r="G65" s="85"/>
      <c r="H65" s="86"/>
      <c r="I65" s="345"/>
      <c r="J65" s="87"/>
      <c r="K65" s="93"/>
    </row>
    <row r="66" spans="1:17" s="94" customFormat="1" ht="35.25" customHeight="1">
      <c r="A66" s="88">
        <v>20</v>
      </c>
      <c r="B66" s="89" t="str">
        <f>IF(ISBLANK(C65),IF(ISBLANK(C66),5,CONCATENATE(COUNTA($B$2:B65)+1,".")))</f>
        <v>6.</v>
      </c>
      <c r="C66" s="91" t="s">
        <v>78</v>
      </c>
      <c r="D66" s="91"/>
      <c r="E66" s="368"/>
      <c r="F66" s="92"/>
      <c r="G66" s="85"/>
      <c r="H66" s="86"/>
      <c r="I66" s="345"/>
      <c r="J66" s="87"/>
      <c r="K66" s="93"/>
    </row>
    <row r="67" spans="1:17" s="94" customFormat="1" ht="18.75" customHeight="1">
      <c r="A67" s="57"/>
      <c r="B67" s="14"/>
      <c r="C67" s="92" t="s">
        <v>84</v>
      </c>
      <c r="D67" s="92"/>
      <c r="E67" s="364"/>
      <c r="F67" s="92"/>
      <c r="G67" s="85"/>
      <c r="H67" s="86"/>
      <c r="I67" s="345"/>
      <c r="J67" s="87"/>
      <c r="K67" s="93"/>
    </row>
    <row r="68" spans="1:17" s="94" customFormat="1" ht="14.25" customHeight="1">
      <c r="A68" s="58"/>
      <c r="B68" s="291"/>
      <c r="C68" s="95" t="s">
        <v>79</v>
      </c>
      <c r="E68" s="365"/>
      <c r="G68" s="85"/>
      <c r="H68" s="86"/>
      <c r="I68" s="345"/>
      <c r="J68" s="87"/>
      <c r="K68" s="93"/>
    </row>
    <row r="69" spans="1:17" s="94" customFormat="1" ht="36.75" customHeight="1">
      <c r="A69" s="14"/>
      <c r="B69" s="14"/>
      <c r="C69" s="292" t="s">
        <v>85</v>
      </c>
      <c r="D69" s="292"/>
      <c r="E69" s="369"/>
      <c r="F69" s="279"/>
      <c r="G69" s="85"/>
      <c r="H69" s="86"/>
      <c r="I69" s="345"/>
      <c r="J69" s="87"/>
      <c r="K69" s="93"/>
    </row>
    <row r="70" spans="1:17" s="94" customFormat="1">
      <c r="A70" s="14"/>
      <c r="B70" s="14"/>
      <c r="C70" s="95" t="s">
        <v>86</v>
      </c>
      <c r="D70" s="285" t="s">
        <v>80</v>
      </c>
      <c r="E70" s="366"/>
      <c r="G70" s="85">
        <v>48</v>
      </c>
      <c r="H70" s="86" t="s">
        <v>2</v>
      </c>
      <c r="I70" s="345"/>
      <c r="J70" s="87">
        <f>G70*I70</f>
        <v>0</v>
      </c>
      <c r="K70" s="93"/>
    </row>
    <row r="71" spans="1:17" s="94" customFormat="1">
      <c r="A71" s="14"/>
      <c r="B71" s="14"/>
      <c r="C71" s="95" t="s">
        <v>74</v>
      </c>
      <c r="D71" s="285" t="s">
        <v>80</v>
      </c>
      <c r="E71" s="366"/>
      <c r="G71" s="85">
        <v>42</v>
      </c>
      <c r="H71" s="86" t="s">
        <v>2</v>
      </c>
      <c r="I71" s="345"/>
      <c r="J71" s="87">
        <f>G71*I71</f>
        <v>0</v>
      </c>
      <c r="K71" s="93"/>
    </row>
    <row r="72" spans="1:17" s="94" customFormat="1">
      <c r="A72" s="14"/>
      <c r="B72" s="14"/>
      <c r="C72" s="95" t="s">
        <v>75</v>
      </c>
      <c r="D72" s="285" t="s">
        <v>80</v>
      </c>
      <c r="E72" s="366"/>
      <c r="G72" s="85">
        <v>24</v>
      </c>
      <c r="H72" s="86" t="s">
        <v>2</v>
      </c>
      <c r="I72" s="345"/>
      <c r="J72" s="87">
        <f>G72*I72</f>
        <v>0</v>
      </c>
      <c r="K72" s="93"/>
    </row>
    <row r="73" spans="1:17" s="94" customFormat="1">
      <c r="A73" s="14"/>
      <c r="B73" s="14"/>
      <c r="C73" s="95" t="s">
        <v>76</v>
      </c>
      <c r="D73" s="285" t="s">
        <v>80</v>
      </c>
      <c r="E73" s="366"/>
      <c r="G73" s="85">
        <v>252</v>
      </c>
      <c r="H73" s="86" t="s">
        <v>2</v>
      </c>
      <c r="I73" s="345"/>
      <c r="J73" s="87">
        <f>G73*I73</f>
        <v>0</v>
      </c>
      <c r="K73" s="93"/>
    </row>
    <row r="74" spans="1:17" s="94" customFormat="1">
      <c r="A74" s="14"/>
      <c r="B74" s="14"/>
      <c r="C74" s="95" t="s">
        <v>77</v>
      </c>
      <c r="D74" s="285" t="s">
        <v>80</v>
      </c>
      <c r="E74" s="366"/>
      <c r="G74" s="85">
        <v>48</v>
      </c>
      <c r="H74" s="86" t="s">
        <v>2</v>
      </c>
      <c r="I74" s="345"/>
      <c r="J74" s="87">
        <f>G74*I74</f>
        <v>0</v>
      </c>
      <c r="K74" s="93"/>
    </row>
    <row r="75" spans="1:17" s="94" customFormat="1">
      <c r="A75" s="62"/>
      <c r="B75" s="62"/>
      <c r="C75" s="95" t="s">
        <v>81</v>
      </c>
      <c r="E75" s="365"/>
      <c r="G75" s="85"/>
      <c r="H75" s="86"/>
      <c r="I75" s="345"/>
      <c r="J75" s="87"/>
      <c r="K75" s="93"/>
    </row>
    <row r="76" spans="1:17" s="94" customFormat="1">
      <c r="A76" s="62"/>
      <c r="B76" s="62"/>
      <c r="C76" s="95"/>
      <c r="E76" s="365"/>
      <c r="G76" s="85"/>
      <c r="H76" s="86"/>
      <c r="I76" s="345"/>
      <c r="J76" s="87"/>
      <c r="K76" s="93"/>
    </row>
    <row r="77" spans="1:17" s="64" customFormat="1">
      <c r="A77" s="236" t="s">
        <v>42</v>
      </c>
      <c r="B77" s="89" t="str">
        <f>IF(ISBLANK(C76),IF(ISBLANK(C77),5,CONCATENATE(COUNTA($B$2:B76)+1,".")))</f>
        <v>7.</v>
      </c>
      <c r="C77" s="293" t="s">
        <v>406</v>
      </c>
      <c r="D77" s="167"/>
      <c r="E77" s="362"/>
      <c r="G77" s="84"/>
      <c r="H77" s="294"/>
      <c r="I77" s="374"/>
      <c r="J77" s="295"/>
    </row>
    <row r="78" spans="1:17" s="64" customFormat="1">
      <c r="A78" s="14"/>
      <c r="B78" s="14"/>
      <c r="C78" s="293" t="s">
        <v>379</v>
      </c>
      <c r="D78" s="167"/>
      <c r="E78" s="362"/>
      <c r="G78" s="84">
        <v>10</v>
      </c>
      <c r="H78" s="294" t="s">
        <v>0</v>
      </c>
      <c r="I78" s="374"/>
      <c r="J78" s="295">
        <f>G78*I78</f>
        <v>0</v>
      </c>
    </row>
    <row r="79" spans="1:17" s="57" customFormat="1">
      <c r="A79" s="14"/>
      <c r="B79" s="94"/>
      <c r="C79" s="242"/>
      <c r="D79" s="85"/>
      <c r="E79" s="370"/>
      <c r="F79" s="85"/>
      <c r="G79" s="85"/>
      <c r="H79" s="86"/>
      <c r="I79" s="345"/>
      <c r="J79" s="87"/>
      <c r="L79" s="14"/>
      <c r="M79" s="14"/>
      <c r="N79" s="14"/>
      <c r="O79" s="14"/>
      <c r="P79" s="14"/>
      <c r="Q79" s="14"/>
    </row>
    <row r="80" spans="1:17" s="57" customFormat="1" ht="15.75" customHeight="1">
      <c r="A80" s="88">
        <v>20</v>
      </c>
      <c r="B80" s="89" t="str">
        <f>IF(ISBLANK(C79),IF(ISBLANK(C80),5,CONCATENATE(COUNTA($B$2:B79)+1,".")))</f>
        <v>8.</v>
      </c>
      <c r="C80" s="403" t="s">
        <v>83</v>
      </c>
      <c r="D80" s="403"/>
      <c r="E80" s="363"/>
      <c r="F80" s="279"/>
      <c r="G80" s="85">
        <v>12</v>
      </c>
      <c r="H80" s="86" t="s">
        <v>0</v>
      </c>
      <c r="I80" s="345"/>
      <c r="J80" s="87">
        <f>G80*I80</f>
        <v>0</v>
      </c>
      <c r="L80" s="14"/>
      <c r="M80" s="14"/>
      <c r="N80" s="14"/>
      <c r="O80" s="14"/>
      <c r="P80" s="14"/>
      <c r="Q80" s="14"/>
    </row>
    <row r="81" spans="1:10" s="64" customFormat="1">
      <c r="B81" s="65"/>
      <c r="C81" s="296"/>
      <c r="D81" s="67"/>
      <c r="E81" s="326"/>
      <c r="F81" s="67"/>
      <c r="G81" s="85"/>
      <c r="H81" s="86"/>
      <c r="I81" s="345"/>
      <c r="J81" s="87"/>
    </row>
    <row r="82" spans="1:10" s="64" customFormat="1" ht="63">
      <c r="A82" s="88">
        <v>20</v>
      </c>
      <c r="B82" s="89" t="str">
        <f>IF(ISBLANK(C81),IF(ISBLANK(C82),5,CONCATENATE(COUNTA($B$2:B81)+1,".")))</f>
        <v>9.</v>
      </c>
      <c r="C82" s="297" t="s">
        <v>44</v>
      </c>
      <c r="D82" s="67"/>
      <c r="E82" s="326"/>
      <c r="F82" s="67"/>
      <c r="G82" s="85">
        <v>10</v>
      </c>
      <c r="H82" s="86" t="s">
        <v>0</v>
      </c>
      <c r="I82" s="345"/>
      <c r="J82" s="87">
        <f>G82*I82</f>
        <v>0</v>
      </c>
    </row>
    <row r="83" spans="1:10" s="64" customFormat="1">
      <c r="B83" s="65"/>
      <c r="C83" s="117"/>
      <c r="D83" s="67"/>
      <c r="E83" s="326"/>
      <c r="F83" s="67"/>
      <c r="G83" s="85"/>
      <c r="H83" s="86"/>
      <c r="I83" s="345"/>
      <c r="J83" s="87"/>
    </row>
    <row r="84" spans="1:10" s="64" customFormat="1" ht="63">
      <c r="A84" s="236" t="s">
        <v>42</v>
      </c>
      <c r="B84" s="89" t="str">
        <f>IF(ISBLANK(C83),IF(ISBLANK(C84),5,CONCATENATE(COUNTA($B$2:B83)+1,".")))</f>
        <v>10.</v>
      </c>
      <c r="C84" s="297" t="s">
        <v>45</v>
      </c>
      <c r="D84" s="67"/>
      <c r="E84" s="326"/>
      <c r="F84" s="67"/>
      <c r="G84" s="85">
        <v>10</v>
      </c>
      <c r="H84" s="86" t="s">
        <v>0</v>
      </c>
      <c r="I84" s="345"/>
      <c r="J84" s="87">
        <f>G84*I84</f>
        <v>0</v>
      </c>
    </row>
    <row r="85" spans="1:10" s="64" customFormat="1">
      <c r="B85" s="65"/>
      <c r="C85" s="117"/>
      <c r="D85" s="67"/>
      <c r="E85" s="326"/>
      <c r="F85" s="67"/>
      <c r="G85" s="85"/>
      <c r="H85" s="86"/>
      <c r="I85" s="345"/>
      <c r="J85" s="87"/>
    </row>
    <row r="86" spans="1:10" s="64" customFormat="1" ht="31.5">
      <c r="A86" s="236" t="s">
        <v>42</v>
      </c>
      <c r="B86" s="89" t="str">
        <f>IF(ISBLANK(C85),IF(ISBLANK(C86),5,CONCATENATE(COUNTA($B$2:B85)+1,".")))</f>
        <v>11.</v>
      </c>
      <c r="C86" s="297" t="s">
        <v>46</v>
      </c>
      <c r="D86" s="67"/>
      <c r="E86" s="326"/>
      <c r="F86" s="67"/>
      <c r="G86" s="85">
        <v>10</v>
      </c>
      <c r="H86" s="86" t="s">
        <v>0</v>
      </c>
      <c r="I86" s="345"/>
      <c r="J86" s="87">
        <f>G86*I86</f>
        <v>0</v>
      </c>
    </row>
    <row r="87" spans="1:10" s="64" customFormat="1">
      <c r="B87" s="65"/>
      <c r="C87" s="117"/>
      <c r="D87" s="67"/>
      <c r="E87" s="326"/>
      <c r="F87" s="67"/>
      <c r="G87" s="85"/>
      <c r="H87" s="86"/>
      <c r="I87" s="345"/>
      <c r="J87" s="87"/>
    </row>
    <row r="88" spans="1:10" s="64" customFormat="1" ht="47.25">
      <c r="A88" s="236" t="s">
        <v>42</v>
      </c>
      <c r="B88" s="89" t="str">
        <f>IF(ISBLANK(C87),IF(ISBLANK(C88),5,CONCATENATE(COUNTA($B$2:B87)+1,".")))</f>
        <v>12.</v>
      </c>
      <c r="C88" s="297" t="s">
        <v>47</v>
      </c>
      <c r="D88" s="67"/>
      <c r="E88" s="326"/>
      <c r="F88" s="67"/>
      <c r="G88" s="85">
        <v>5</v>
      </c>
      <c r="H88" s="86" t="s">
        <v>28</v>
      </c>
      <c r="I88" s="345"/>
      <c r="J88" s="87">
        <f>G88*I88</f>
        <v>0</v>
      </c>
    </row>
    <row r="89" spans="1:10" s="64" customFormat="1">
      <c r="B89" s="65"/>
      <c r="C89" s="117"/>
      <c r="D89" s="67"/>
      <c r="E89" s="326"/>
      <c r="F89" s="67"/>
      <c r="G89" s="85"/>
      <c r="H89" s="86"/>
      <c r="I89" s="345"/>
      <c r="J89" s="87"/>
    </row>
    <row r="90" spans="1:10" s="64" customFormat="1" ht="31.5">
      <c r="A90" s="236" t="s">
        <v>42</v>
      </c>
      <c r="B90" s="89" t="str">
        <f>IF(ISBLANK(C89),IF(ISBLANK(C90),5,CONCATENATE(COUNTA($B$2:B89)+1,".")))</f>
        <v>13.</v>
      </c>
      <c r="C90" s="297" t="s">
        <v>48</v>
      </c>
      <c r="D90" s="67"/>
      <c r="E90" s="326"/>
      <c r="F90" s="67"/>
      <c r="G90" s="85">
        <v>10</v>
      </c>
      <c r="H90" s="86" t="s">
        <v>0</v>
      </c>
      <c r="I90" s="345"/>
      <c r="J90" s="87">
        <f>G90*I90</f>
        <v>0</v>
      </c>
    </row>
    <row r="91" spans="1:10" s="76" customFormat="1">
      <c r="A91" s="88"/>
      <c r="B91" s="65"/>
      <c r="C91" s="119"/>
      <c r="D91" s="67"/>
      <c r="E91" s="326"/>
      <c r="F91" s="120"/>
      <c r="G91" s="85"/>
      <c r="H91" s="86"/>
      <c r="I91" s="345"/>
      <c r="J91" s="87"/>
    </row>
    <row r="92" spans="1:10">
      <c r="A92" s="88">
        <v>20</v>
      </c>
      <c r="B92" s="89" t="str">
        <f>IF(ISBLANK(C91),IF(ISBLANK(C92),5,CONCATENATE(COUNTA($B$2:B91)+1,".")))</f>
        <v>14.</v>
      </c>
      <c r="C92" s="121" t="s">
        <v>26</v>
      </c>
      <c r="D92" s="122"/>
      <c r="E92" s="367"/>
      <c r="F92" s="122"/>
      <c r="G92" s="85">
        <v>1</v>
      </c>
      <c r="H92" s="86" t="s">
        <v>1</v>
      </c>
      <c r="I92" s="345"/>
      <c r="J92" s="87">
        <f>G92*I92</f>
        <v>0</v>
      </c>
    </row>
    <row r="93" spans="1:10">
      <c r="B93" s="124"/>
      <c r="C93" s="125"/>
      <c r="D93" s="122"/>
      <c r="E93" s="367"/>
      <c r="F93" s="122"/>
      <c r="G93" s="85"/>
      <c r="H93" s="86"/>
      <c r="I93" s="345"/>
      <c r="J93" s="87"/>
    </row>
    <row r="94" spans="1:10" ht="38.25" customHeight="1">
      <c r="A94" s="88">
        <v>20</v>
      </c>
      <c r="B94" s="89" t="str">
        <f>IF(ISBLANK(C93),IF(ISBLANK(C94),5,CONCATENATE(COUNTA($B$2:B93)+1,".")))</f>
        <v>15.</v>
      </c>
      <c r="C94" s="126" t="s">
        <v>146</v>
      </c>
      <c r="D94" s="122"/>
      <c r="E94" s="367"/>
      <c r="F94" s="122"/>
      <c r="G94" s="85">
        <v>1</v>
      </c>
      <c r="H94" s="86" t="s">
        <v>1</v>
      </c>
      <c r="I94" s="345"/>
      <c r="J94" s="87">
        <f>G94*I94</f>
        <v>0</v>
      </c>
    </row>
    <row r="95" spans="1:10">
      <c r="B95" s="124"/>
      <c r="C95" s="125"/>
      <c r="D95" s="122"/>
      <c r="E95" s="367"/>
      <c r="F95" s="122"/>
      <c r="G95" s="157"/>
      <c r="H95" s="158"/>
      <c r="I95" s="373"/>
      <c r="J95" s="160"/>
    </row>
    <row r="96" spans="1:10">
      <c r="B96" s="124"/>
      <c r="C96" s="286"/>
      <c r="D96" s="122"/>
      <c r="E96" s="367"/>
      <c r="F96" s="122"/>
      <c r="G96" s="287"/>
      <c r="H96" s="288"/>
      <c r="I96" s="373"/>
      <c r="J96" s="289"/>
    </row>
    <row r="97" spans="1:10" ht="16.5" thickBot="1">
      <c r="B97" s="164"/>
      <c r="C97" s="165"/>
      <c r="D97" s="164"/>
      <c r="E97" s="339"/>
      <c r="F97" s="164"/>
      <c r="G97" s="164"/>
      <c r="H97" s="164"/>
      <c r="I97" s="339"/>
      <c r="J97" s="164"/>
    </row>
    <row r="98" spans="1:10" ht="18">
      <c r="F98" s="166" t="str">
        <f>C2</f>
        <v>OGREVANJE</v>
      </c>
      <c r="H98" s="166" t="s">
        <v>33</v>
      </c>
      <c r="J98" s="159">
        <f>SUM(J4:J97)</f>
        <v>0</v>
      </c>
    </row>
    <row r="99" spans="1:10" s="57" customFormat="1" ht="18">
      <c r="A99" s="59"/>
      <c r="B99" s="14"/>
      <c r="C99" s="167" t="s">
        <v>22</v>
      </c>
      <c r="D99" s="14"/>
      <c r="E99" s="340"/>
      <c r="F99" s="14"/>
      <c r="G99" s="14"/>
      <c r="H99" s="166"/>
      <c r="I99" s="340"/>
      <c r="J99" s="168"/>
    </row>
    <row r="100" spans="1:10" ht="18">
      <c r="A100" s="59"/>
      <c r="C100" s="169" t="s">
        <v>21</v>
      </c>
      <c r="H100" s="166"/>
      <c r="J100" s="168"/>
    </row>
  </sheetData>
  <sheetProtection algorithmName="SHA-512" hashValue="V1P1Ghcg4yeT21H0rTL4UcoNF9dWRSkHRgORsmujHNx5Un49baHyYU93NcK89MJu/bUPp70+FIWic8KCsrvkFQ==" saltValue="pLbo30a2VED+DszvQuw+dg==" spinCount="100000" sheet="1" objects="1" scenarios="1" formatCells="0" formatColumns="0"/>
  <mergeCells count="2">
    <mergeCell ref="C80:D80"/>
    <mergeCell ref="C52:D52"/>
  </mergeCells>
  <pageMargins left="0.98425196850393704" right="0.39370078740157483" top="0.78740157480314965" bottom="0.78740157480314965" header="0.31496062992125984" footer="0.31496062992125984"/>
  <pageSetup paperSize="9" scale="67" fitToHeight="50" orientation="portrait" r:id="rId1"/>
  <headerFooter>
    <oddHeader xml:space="preserve">&amp;CPopis del strojnih instalacij in strojne opreme
&amp;Rprojekt: 17140-00
načrt: SPK - 5
</oddHeader>
    <oddFooter>&amp;C&amp;A&amp;R&amp;P/&amp;N</oddFooter>
  </headerFooter>
  <rowBreaks count="1" manualBreakCount="1">
    <brk id="47"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IV54"/>
  <sheetViews>
    <sheetView tabSelected="1" view="pageBreakPreview" zoomScaleNormal="100" zoomScaleSheetLayoutView="100" workbookViewId="0">
      <selection activeCell="E16" sqref="E16"/>
    </sheetView>
  </sheetViews>
  <sheetFormatPr defaultRowHeight="15.75"/>
  <cols>
    <col min="1" max="2" width="3.7109375" style="14" customWidth="1"/>
    <col min="3" max="3" width="47.7109375" style="16" customWidth="1"/>
    <col min="4" max="4" width="10.85546875" style="14" customWidth="1"/>
    <col min="5" max="5" width="23.42578125" style="340" customWidth="1"/>
    <col min="6" max="6" width="4.7109375" style="14" customWidth="1"/>
    <col min="7" max="7" width="9" style="167" customWidth="1"/>
    <col min="8" max="8" width="6.42578125" style="167" customWidth="1"/>
    <col min="9" max="9" width="10.7109375" style="362" customWidth="1"/>
    <col min="10" max="10" width="12.7109375" style="227" customWidth="1"/>
    <col min="11" max="11" width="22.28515625" style="6" customWidth="1"/>
    <col min="12" max="16384" width="9.140625" style="2"/>
  </cols>
  <sheetData>
    <row r="1" spans="1:11">
      <c r="A1" s="53" t="s">
        <v>3</v>
      </c>
      <c r="B1" s="53"/>
      <c r="C1" s="54" t="s">
        <v>4</v>
      </c>
      <c r="D1" s="54"/>
      <c r="E1" s="324" t="s">
        <v>390</v>
      </c>
      <c r="F1" s="54"/>
      <c r="G1" s="55" t="s">
        <v>5</v>
      </c>
      <c r="H1" s="55" t="s">
        <v>6</v>
      </c>
      <c r="I1" s="341" t="s">
        <v>8</v>
      </c>
      <c r="J1" s="56" t="s">
        <v>7</v>
      </c>
    </row>
    <row r="2" spans="1:11" ht="18">
      <c r="A2" s="224">
        <v>21</v>
      </c>
      <c r="B2" s="224"/>
      <c r="C2" s="225" t="s">
        <v>202</v>
      </c>
      <c r="D2" s="226"/>
      <c r="E2" s="375"/>
      <c r="F2" s="226"/>
    </row>
    <row r="3" spans="1:11" s="235" customFormat="1">
      <c r="A3" s="228"/>
      <c r="B3" s="228"/>
      <c r="C3" s="229"/>
      <c r="D3" s="230"/>
      <c r="E3" s="376"/>
      <c r="F3" s="230"/>
      <c r="G3" s="231"/>
      <c r="H3" s="232"/>
      <c r="I3" s="379"/>
      <c r="J3" s="233"/>
      <c r="K3" s="234"/>
    </row>
    <row r="4" spans="1:11" s="235" customFormat="1">
      <c r="A4" s="236"/>
      <c r="B4" s="89"/>
      <c r="C4" s="237"/>
      <c r="D4" s="238"/>
      <c r="E4" s="377"/>
      <c r="F4" s="230"/>
      <c r="G4" s="231"/>
      <c r="H4" s="232"/>
      <c r="I4" s="379"/>
      <c r="J4" s="233"/>
      <c r="K4" s="234"/>
    </row>
    <row r="5" spans="1:11" s="235" customFormat="1">
      <c r="A5" s="405" t="s">
        <v>29</v>
      </c>
      <c r="B5" s="407" t="str">
        <f>IF(ISBLANK(C4),IF(ISBLANK(C5),5,CONCATENATE(COUNTA($B$3:B4)+1,".")))</f>
        <v>1.</v>
      </c>
      <c r="C5" s="408" t="s">
        <v>447</v>
      </c>
      <c r="D5" s="409"/>
      <c r="E5" s="410"/>
      <c r="F5" s="411"/>
      <c r="G5" s="412"/>
      <c r="H5" s="413"/>
      <c r="I5" s="380"/>
      <c r="J5" s="239"/>
      <c r="K5" s="234"/>
    </row>
    <row r="6" spans="1:11" s="235" customFormat="1">
      <c r="A6" s="406"/>
      <c r="B6" s="414"/>
      <c r="C6" s="408" t="s">
        <v>203</v>
      </c>
      <c r="D6" s="409"/>
      <c r="E6" s="410"/>
      <c r="F6" s="411"/>
      <c r="G6" s="412"/>
      <c r="H6" s="413"/>
      <c r="I6" s="380"/>
      <c r="J6" s="239"/>
      <c r="K6" s="234"/>
    </row>
    <row r="7" spans="1:11" s="235" customFormat="1">
      <c r="A7" s="406"/>
      <c r="B7" s="414"/>
      <c r="C7" s="415" t="s">
        <v>448</v>
      </c>
      <c r="D7" s="416" t="s">
        <v>204</v>
      </c>
      <c r="E7" s="417"/>
      <c r="F7" s="411"/>
      <c r="G7" s="412">
        <v>7400</v>
      </c>
      <c r="H7" s="413" t="s">
        <v>2</v>
      </c>
      <c r="I7" s="380"/>
      <c r="J7" s="239">
        <f>G7*I7</f>
        <v>0</v>
      </c>
      <c r="K7" s="234"/>
    </row>
    <row r="8" spans="1:11" s="235" customFormat="1">
      <c r="A8" s="406"/>
      <c r="B8" s="414"/>
      <c r="C8" s="415"/>
      <c r="D8" s="416"/>
      <c r="E8" s="410"/>
      <c r="F8" s="411"/>
      <c r="G8" s="412"/>
      <c r="H8" s="413"/>
      <c r="I8" s="380"/>
      <c r="J8" s="239"/>
      <c r="K8" s="234"/>
    </row>
    <row r="9" spans="1:11" s="235" customFormat="1">
      <c r="A9" s="406"/>
      <c r="B9" s="414"/>
      <c r="C9" s="408" t="s">
        <v>205</v>
      </c>
      <c r="D9" s="409"/>
      <c r="E9" s="417"/>
      <c r="F9" s="411"/>
      <c r="G9" s="412"/>
      <c r="H9" s="413"/>
      <c r="I9" s="380"/>
      <c r="J9" s="239"/>
      <c r="K9" s="234"/>
    </row>
    <row r="10" spans="1:11" s="235" customFormat="1">
      <c r="A10" s="406"/>
      <c r="B10" s="414"/>
      <c r="C10" s="415" t="s">
        <v>380</v>
      </c>
      <c r="D10" s="416" t="s">
        <v>37</v>
      </c>
      <c r="E10" s="410"/>
      <c r="F10" s="411"/>
      <c r="G10" s="412">
        <v>3</v>
      </c>
      <c r="H10" s="413" t="s">
        <v>0</v>
      </c>
      <c r="I10" s="380"/>
      <c r="J10" s="239">
        <f t="shared" ref="J8:J38" si="0">G10*I10</f>
        <v>0</v>
      </c>
      <c r="K10" s="234"/>
    </row>
    <row r="11" spans="1:11" s="235" customFormat="1">
      <c r="A11" s="406"/>
      <c r="B11" s="414"/>
      <c r="C11" s="415" t="s">
        <v>206</v>
      </c>
      <c r="D11" s="416" t="s">
        <v>381</v>
      </c>
      <c r="E11" s="417"/>
      <c r="F11" s="411"/>
      <c r="G11" s="412">
        <v>2</v>
      </c>
      <c r="H11" s="413" t="s">
        <v>0</v>
      </c>
      <c r="I11" s="380"/>
      <c r="J11" s="239">
        <f t="shared" si="0"/>
        <v>0</v>
      </c>
      <c r="K11" s="234"/>
    </row>
    <row r="12" spans="1:11" s="235" customFormat="1">
      <c r="A12" s="406"/>
      <c r="B12" s="414"/>
      <c r="C12" s="415" t="s">
        <v>206</v>
      </c>
      <c r="D12" s="416" t="s">
        <v>31</v>
      </c>
      <c r="E12" s="417"/>
      <c r="F12" s="411"/>
      <c r="G12" s="412">
        <v>2</v>
      </c>
      <c r="H12" s="413" t="s">
        <v>0</v>
      </c>
      <c r="I12" s="380"/>
      <c r="J12" s="239">
        <f t="shared" si="0"/>
        <v>0</v>
      </c>
      <c r="K12" s="234"/>
    </row>
    <row r="13" spans="1:11" s="235" customFormat="1">
      <c r="A13" s="406"/>
      <c r="B13" s="414"/>
      <c r="C13" s="415" t="s">
        <v>206</v>
      </c>
      <c r="D13" s="416" t="s">
        <v>382</v>
      </c>
      <c r="E13" s="417"/>
      <c r="F13" s="411"/>
      <c r="G13" s="412">
        <v>2</v>
      </c>
      <c r="H13" s="413" t="s">
        <v>0</v>
      </c>
      <c r="I13" s="380"/>
      <c r="J13" s="239">
        <f t="shared" si="0"/>
        <v>0</v>
      </c>
      <c r="K13" s="234"/>
    </row>
    <row r="14" spans="1:11" s="235" customFormat="1">
      <c r="A14" s="406"/>
      <c r="B14" s="414"/>
      <c r="C14" s="415" t="s">
        <v>206</v>
      </c>
      <c r="D14" s="416" t="s">
        <v>383</v>
      </c>
      <c r="E14" s="417"/>
      <c r="F14" s="411"/>
      <c r="G14" s="412">
        <v>2</v>
      </c>
      <c r="H14" s="413" t="s">
        <v>0</v>
      </c>
      <c r="I14" s="380"/>
      <c r="J14" s="239">
        <f t="shared" si="0"/>
        <v>0</v>
      </c>
      <c r="K14" s="234"/>
    </row>
    <row r="15" spans="1:11" s="235" customFormat="1">
      <c r="A15" s="406"/>
      <c r="B15" s="414"/>
      <c r="C15" s="415" t="s">
        <v>206</v>
      </c>
      <c r="D15" s="416" t="s">
        <v>384</v>
      </c>
      <c r="E15" s="417"/>
      <c r="F15" s="411"/>
      <c r="G15" s="412">
        <v>1</v>
      </c>
      <c r="H15" s="413" t="s">
        <v>0</v>
      </c>
      <c r="I15" s="380"/>
      <c r="J15" s="239">
        <f t="shared" si="0"/>
        <v>0</v>
      </c>
      <c r="K15" s="234"/>
    </row>
    <row r="16" spans="1:11" s="235" customFormat="1">
      <c r="A16" s="406"/>
      <c r="B16" s="414"/>
      <c r="C16" s="415"/>
      <c r="D16" s="416"/>
      <c r="E16" s="417"/>
      <c r="F16" s="411"/>
      <c r="G16" s="412"/>
      <c r="H16" s="413"/>
      <c r="I16" s="380"/>
      <c r="J16" s="239"/>
      <c r="K16" s="234"/>
    </row>
    <row r="17" spans="1:11" s="235" customFormat="1">
      <c r="A17" s="406"/>
      <c r="B17" s="414"/>
      <c r="C17" s="408" t="s">
        <v>207</v>
      </c>
      <c r="D17" s="409"/>
      <c r="E17" s="417"/>
      <c r="F17" s="411"/>
      <c r="G17" s="412"/>
      <c r="H17" s="413"/>
      <c r="I17" s="380"/>
      <c r="J17" s="239"/>
      <c r="K17" s="234"/>
    </row>
    <row r="18" spans="1:11" s="235" customFormat="1">
      <c r="A18" s="406"/>
      <c r="B18" s="414"/>
      <c r="C18" s="415" t="s">
        <v>359</v>
      </c>
      <c r="D18" s="418" t="s">
        <v>38</v>
      </c>
      <c r="E18" s="410"/>
      <c r="F18" s="411"/>
      <c r="G18" s="412">
        <v>9</v>
      </c>
      <c r="H18" s="413" t="s">
        <v>0</v>
      </c>
      <c r="I18" s="380"/>
      <c r="J18" s="239">
        <f t="shared" si="0"/>
        <v>0</v>
      </c>
      <c r="K18" s="234"/>
    </row>
    <row r="19" spans="1:11" s="235" customFormat="1">
      <c r="A19" s="406"/>
      <c r="B19" s="414"/>
      <c r="C19" s="415" t="s">
        <v>359</v>
      </c>
      <c r="D19" s="418" t="s">
        <v>39</v>
      </c>
      <c r="E19" s="419"/>
      <c r="F19" s="411"/>
      <c r="G19" s="412">
        <v>3</v>
      </c>
      <c r="H19" s="413" t="s">
        <v>0</v>
      </c>
      <c r="I19" s="380"/>
      <c r="J19" s="239">
        <f t="shared" si="0"/>
        <v>0</v>
      </c>
      <c r="K19" s="234"/>
    </row>
    <row r="20" spans="1:11" s="235" customFormat="1">
      <c r="A20" s="406"/>
      <c r="B20" s="414"/>
      <c r="C20" s="415"/>
      <c r="D20" s="418"/>
      <c r="E20" s="419"/>
      <c r="F20" s="411"/>
      <c r="G20" s="412"/>
      <c r="H20" s="413"/>
      <c r="I20" s="380"/>
      <c r="J20" s="239"/>
      <c r="K20" s="234"/>
    </row>
    <row r="21" spans="1:11" s="235" customFormat="1">
      <c r="A21" s="406"/>
      <c r="B21" s="414"/>
      <c r="C21" s="408" t="s">
        <v>449</v>
      </c>
      <c r="D21" s="409"/>
      <c r="E21" s="419"/>
      <c r="F21" s="411"/>
      <c r="G21" s="412"/>
      <c r="H21" s="413"/>
      <c r="I21" s="380"/>
      <c r="J21" s="239"/>
      <c r="K21" s="234"/>
    </row>
    <row r="22" spans="1:11" s="235" customFormat="1">
      <c r="A22" s="406"/>
      <c r="B22" s="414"/>
      <c r="C22" s="415" t="s">
        <v>450</v>
      </c>
      <c r="D22" s="416" t="s">
        <v>451</v>
      </c>
      <c r="E22" s="410"/>
      <c r="F22" s="411"/>
      <c r="G22" s="412">
        <v>1100</v>
      </c>
      <c r="H22" s="413" t="s">
        <v>40</v>
      </c>
      <c r="I22" s="380"/>
      <c r="J22" s="239">
        <f t="shared" si="0"/>
        <v>0</v>
      </c>
      <c r="K22" s="234"/>
    </row>
    <row r="23" spans="1:11" s="235" customFormat="1" ht="16.5">
      <c r="A23" s="406"/>
      <c r="B23" s="414"/>
      <c r="C23" s="415"/>
      <c r="D23" s="420"/>
      <c r="E23" s="417"/>
      <c r="F23" s="411"/>
      <c r="G23" s="412"/>
      <c r="H23" s="413"/>
      <c r="I23" s="380"/>
      <c r="J23" s="239"/>
      <c r="K23" s="234"/>
    </row>
    <row r="24" spans="1:11" s="235" customFormat="1">
      <c r="A24" s="406"/>
      <c r="B24" s="414"/>
      <c r="C24" s="408" t="s">
        <v>208</v>
      </c>
      <c r="D24" s="409"/>
      <c r="E24" s="410"/>
      <c r="F24" s="411"/>
      <c r="G24" s="412"/>
      <c r="H24" s="413"/>
      <c r="I24" s="380"/>
      <c r="J24" s="239"/>
      <c r="K24" s="234"/>
    </row>
    <row r="25" spans="1:11" s="235" customFormat="1">
      <c r="A25" s="406"/>
      <c r="B25" s="414"/>
      <c r="C25" s="415" t="s">
        <v>360</v>
      </c>
      <c r="D25" s="416" t="s">
        <v>87</v>
      </c>
      <c r="E25" s="421"/>
      <c r="F25" s="411"/>
      <c r="G25" s="412">
        <v>29</v>
      </c>
      <c r="H25" s="413" t="s">
        <v>0</v>
      </c>
      <c r="I25" s="380"/>
      <c r="J25" s="239">
        <f t="shared" si="0"/>
        <v>0</v>
      </c>
      <c r="K25" s="234"/>
    </row>
    <row r="26" spans="1:11" s="235" customFormat="1">
      <c r="A26" s="406"/>
      <c r="B26" s="414"/>
      <c r="C26" s="415" t="s">
        <v>209</v>
      </c>
      <c r="D26" s="416" t="s">
        <v>87</v>
      </c>
      <c r="E26" s="421"/>
      <c r="F26" s="411"/>
      <c r="G26" s="412">
        <v>1</v>
      </c>
      <c r="H26" s="413" t="s">
        <v>0</v>
      </c>
      <c r="I26" s="380"/>
      <c r="J26" s="239">
        <f t="shared" si="0"/>
        <v>0</v>
      </c>
      <c r="K26" s="234"/>
    </row>
    <row r="27" spans="1:11" s="235" customFormat="1">
      <c r="A27" s="406"/>
      <c r="B27" s="414"/>
      <c r="C27" s="415" t="s">
        <v>361</v>
      </c>
      <c r="D27" s="416" t="s">
        <v>87</v>
      </c>
      <c r="E27" s="421"/>
      <c r="F27" s="411"/>
      <c r="G27" s="412">
        <v>12</v>
      </c>
      <c r="H27" s="413" t="s">
        <v>0</v>
      </c>
      <c r="I27" s="380"/>
      <c r="J27" s="239">
        <f t="shared" si="0"/>
        <v>0</v>
      </c>
      <c r="K27" s="234"/>
    </row>
    <row r="28" spans="1:11" s="235" customFormat="1" ht="38.25">
      <c r="A28" s="406"/>
      <c r="B28" s="414"/>
      <c r="C28" s="415" t="s">
        <v>210</v>
      </c>
      <c r="D28" s="422" t="s">
        <v>211</v>
      </c>
      <c r="E28" s="421"/>
      <c r="F28" s="411"/>
      <c r="G28" s="412">
        <v>73</v>
      </c>
      <c r="H28" s="413" t="s">
        <v>0</v>
      </c>
      <c r="I28" s="380"/>
      <c r="J28" s="239">
        <f t="shared" si="0"/>
        <v>0</v>
      </c>
      <c r="K28" s="234"/>
    </row>
    <row r="29" spans="1:11" s="235" customFormat="1" ht="51">
      <c r="A29" s="406"/>
      <c r="B29" s="414"/>
      <c r="C29" s="415" t="s">
        <v>362</v>
      </c>
      <c r="D29" s="422" t="s">
        <v>363</v>
      </c>
      <c r="E29" s="410"/>
      <c r="F29" s="411"/>
      <c r="G29" s="412">
        <v>29</v>
      </c>
      <c r="H29" s="413" t="s">
        <v>0</v>
      </c>
      <c r="I29" s="380"/>
      <c r="J29" s="239">
        <f t="shared" si="0"/>
        <v>0</v>
      </c>
      <c r="K29" s="234"/>
    </row>
    <row r="30" spans="1:11" s="235" customFormat="1">
      <c r="A30" s="406"/>
      <c r="B30" s="414"/>
      <c r="C30" s="408" t="s">
        <v>212</v>
      </c>
      <c r="D30" s="409"/>
      <c r="E30" s="417"/>
      <c r="F30" s="411"/>
      <c r="G30" s="412"/>
      <c r="H30" s="413"/>
      <c r="I30" s="380"/>
      <c r="J30" s="239"/>
      <c r="K30" s="234"/>
    </row>
    <row r="31" spans="1:11" s="235" customFormat="1">
      <c r="A31" s="406"/>
      <c r="B31" s="414"/>
      <c r="C31" s="415" t="s">
        <v>452</v>
      </c>
      <c r="D31" s="416" t="s">
        <v>87</v>
      </c>
      <c r="E31" s="417"/>
      <c r="F31" s="411"/>
      <c r="G31" s="412">
        <v>170</v>
      </c>
      <c r="H31" s="413" t="s">
        <v>459</v>
      </c>
      <c r="I31" s="380"/>
      <c r="J31" s="239">
        <f t="shared" si="0"/>
        <v>0</v>
      </c>
      <c r="K31" s="234"/>
    </row>
    <row r="32" spans="1:11" s="235" customFormat="1">
      <c r="A32" s="406"/>
      <c r="B32" s="414"/>
      <c r="C32" s="415" t="s">
        <v>453</v>
      </c>
      <c r="D32" s="416" t="s">
        <v>87</v>
      </c>
      <c r="E32" s="417"/>
      <c r="F32" s="411"/>
      <c r="G32" s="412">
        <v>126</v>
      </c>
      <c r="H32" s="413" t="s">
        <v>32</v>
      </c>
      <c r="I32" s="380"/>
      <c r="J32" s="239">
        <f t="shared" si="0"/>
        <v>0</v>
      </c>
      <c r="K32" s="234"/>
    </row>
    <row r="33" spans="1:17" s="235" customFormat="1">
      <c r="A33" s="406"/>
      <c r="B33" s="414"/>
      <c r="C33" s="415" t="s">
        <v>454</v>
      </c>
      <c r="D33" s="416" t="s">
        <v>87</v>
      </c>
      <c r="E33" s="421"/>
      <c r="F33" s="411"/>
      <c r="G33" s="412">
        <v>29</v>
      </c>
      <c r="H33" s="413" t="s">
        <v>459</v>
      </c>
      <c r="I33" s="380"/>
      <c r="J33" s="239">
        <f t="shared" si="0"/>
        <v>0</v>
      </c>
      <c r="K33" s="234"/>
    </row>
    <row r="34" spans="1:17" s="235" customFormat="1">
      <c r="A34" s="406"/>
      <c r="B34" s="414"/>
      <c r="C34" s="415" t="s">
        <v>455</v>
      </c>
      <c r="D34" s="416" t="s">
        <v>87</v>
      </c>
      <c r="E34" s="421"/>
      <c r="F34" s="411"/>
      <c r="G34" s="412">
        <v>701</v>
      </c>
      <c r="H34" s="413" t="s">
        <v>2</v>
      </c>
      <c r="I34" s="380"/>
      <c r="J34" s="239">
        <f t="shared" si="0"/>
        <v>0</v>
      </c>
      <c r="K34" s="234"/>
    </row>
    <row r="35" spans="1:17" s="235" customFormat="1">
      <c r="A35" s="406"/>
      <c r="B35" s="414"/>
      <c r="C35" s="415" t="s">
        <v>456</v>
      </c>
      <c r="D35" s="416" t="s">
        <v>87</v>
      </c>
      <c r="E35" s="410"/>
      <c r="F35" s="411"/>
      <c r="G35" s="412">
        <v>28</v>
      </c>
      <c r="H35" s="413" t="s">
        <v>460</v>
      </c>
      <c r="I35" s="380"/>
      <c r="J35" s="239">
        <f t="shared" si="0"/>
        <v>0</v>
      </c>
      <c r="K35" s="234"/>
    </row>
    <row r="36" spans="1:17" s="235" customFormat="1">
      <c r="A36" s="406"/>
      <c r="B36" s="414"/>
      <c r="C36" s="415" t="s">
        <v>457</v>
      </c>
      <c r="D36" s="416" t="s">
        <v>87</v>
      </c>
      <c r="E36" s="417"/>
      <c r="F36" s="411"/>
      <c r="G36" s="412">
        <v>9</v>
      </c>
      <c r="H36" s="413" t="s">
        <v>40</v>
      </c>
      <c r="I36" s="380"/>
      <c r="J36" s="239">
        <f t="shared" si="0"/>
        <v>0</v>
      </c>
      <c r="K36" s="234"/>
    </row>
    <row r="37" spans="1:17" s="235" customFormat="1">
      <c r="A37" s="406"/>
      <c r="B37" s="414"/>
      <c r="C37" s="415" t="s">
        <v>458</v>
      </c>
      <c r="D37" s="416" t="s">
        <v>87</v>
      </c>
      <c r="E37" s="417"/>
      <c r="F37" s="411"/>
      <c r="G37" s="412">
        <v>28</v>
      </c>
      <c r="H37" s="413" t="s">
        <v>2</v>
      </c>
      <c r="I37" s="380"/>
      <c r="J37" s="239">
        <f t="shared" si="0"/>
        <v>0</v>
      </c>
      <c r="K37" s="234"/>
    </row>
    <row r="38" spans="1:17" s="235" customFormat="1">
      <c r="A38" s="406"/>
      <c r="B38" s="414"/>
      <c r="C38" s="409"/>
      <c r="D38" s="414"/>
      <c r="E38" s="417"/>
      <c r="F38" s="411"/>
      <c r="G38" s="412"/>
      <c r="H38" s="423"/>
      <c r="I38" s="380"/>
      <c r="J38" s="239"/>
      <c r="K38" s="234"/>
    </row>
    <row r="39" spans="1:17" s="235" customFormat="1">
      <c r="A39" s="406"/>
      <c r="B39" s="414"/>
      <c r="C39" s="424" t="s">
        <v>34</v>
      </c>
      <c r="D39" s="414"/>
      <c r="E39" s="417"/>
      <c r="F39" s="411"/>
      <c r="G39" s="425">
        <v>1110</v>
      </c>
      <c r="H39" s="413" t="s">
        <v>28</v>
      </c>
      <c r="I39" s="380"/>
      <c r="J39" s="239"/>
      <c r="K39" s="234"/>
    </row>
    <row r="40" spans="1:17" s="235" customFormat="1">
      <c r="A40" s="228"/>
      <c r="B40" s="228"/>
      <c r="C40" s="240"/>
      <c r="D40" s="230"/>
      <c r="E40" s="376"/>
      <c r="F40" s="230"/>
      <c r="G40" s="231"/>
      <c r="H40" s="232"/>
      <c r="I40" s="379"/>
      <c r="J40" s="233"/>
      <c r="K40" s="234"/>
    </row>
    <row r="41" spans="1:17" s="6" customFormat="1">
      <c r="A41" s="14"/>
      <c r="B41" s="241"/>
      <c r="C41" s="242"/>
      <c r="D41" s="243"/>
      <c r="E41" s="378"/>
      <c r="F41" s="243"/>
      <c r="G41" s="244"/>
      <c r="H41" s="245"/>
      <c r="I41" s="381"/>
      <c r="J41" s="246"/>
      <c r="L41" s="247"/>
      <c r="M41" s="247"/>
      <c r="N41" s="247"/>
      <c r="O41" s="247"/>
      <c r="P41" s="247"/>
      <c r="Q41" s="247"/>
    </row>
    <row r="42" spans="1:17">
      <c r="A42" s="236" t="s">
        <v>29</v>
      </c>
      <c r="B42" s="89" t="str">
        <f>IF(ISBLANK(C41),IF(ISBLANK(C42),5,CONCATENATE(COUNTA($B$3:B41)+1,".")))</f>
        <v>2.</v>
      </c>
      <c r="C42" s="248" t="s">
        <v>27</v>
      </c>
      <c r="D42" s="243"/>
      <c r="E42" s="378"/>
      <c r="F42" s="243"/>
      <c r="G42" s="244">
        <v>8</v>
      </c>
      <c r="H42" s="245" t="s">
        <v>13</v>
      </c>
      <c r="I42" s="382"/>
      <c r="J42" s="168">
        <f>G42*I42</f>
        <v>0</v>
      </c>
    </row>
    <row r="43" spans="1:17">
      <c r="B43" s="243"/>
      <c r="C43" s="249"/>
      <c r="D43" s="243"/>
      <c r="E43" s="378"/>
      <c r="F43" s="243"/>
      <c r="G43" s="244"/>
      <c r="H43" s="245"/>
      <c r="I43" s="381"/>
      <c r="J43" s="246"/>
    </row>
    <row r="44" spans="1:17" s="253" customFormat="1">
      <c r="A44" s="236" t="s">
        <v>29</v>
      </c>
      <c r="B44" s="89" t="str">
        <f>IF(ISBLANK(C43),IF(ISBLANK(C44),5,CONCATENATE(COUNTA($B$3:B43)+1,".")))</f>
        <v>3.</v>
      </c>
      <c r="C44" s="250" t="s">
        <v>11</v>
      </c>
      <c r="D44" s="243"/>
      <c r="E44" s="378"/>
      <c r="F44" s="243"/>
      <c r="G44" s="251"/>
      <c r="H44" s="244"/>
      <c r="I44" s="381"/>
      <c r="J44" s="246"/>
      <c r="K44" s="252"/>
    </row>
    <row r="45" spans="1:17" s="253" customFormat="1">
      <c r="A45" s="241"/>
      <c r="B45" s="254"/>
      <c r="C45" s="255" t="s">
        <v>23</v>
      </c>
      <c r="D45" s="243"/>
      <c r="E45" s="378"/>
      <c r="F45" s="243"/>
      <c r="G45" s="251"/>
      <c r="H45" s="244"/>
      <c r="I45" s="381"/>
      <c r="J45" s="168"/>
      <c r="K45" s="252"/>
    </row>
    <row r="46" spans="1:17" s="253" customFormat="1">
      <c r="A46" s="241"/>
      <c r="B46" s="254"/>
      <c r="C46" s="250" t="s">
        <v>10</v>
      </c>
      <c r="D46" s="243"/>
      <c r="E46" s="378"/>
      <c r="F46" s="243"/>
      <c r="G46" s="251"/>
      <c r="H46" s="244"/>
      <c r="I46" s="381"/>
      <c r="J46" s="168"/>
      <c r="K46" s="252"/>
    </row>
    <row r="47" spans="1:17" s="253" customFormat="1">
      <c r="A47" s="241"/>
      <c r="B47" s="254"/>
      <c r="C47" s="250" t="s">
        <v>12</v>
      </c>
      <c r="D47" s="243"/>
      <c r="E47" s="378"/>
      <c r="F47" s="243"/>
      <c r="G47" s="251">
        <v>16</v>
      </c>
      <c r="H47" s="245" t="s">
        <v>13</v>
      </c>
      <c r="I47" s="382"/>
      <c r="J47" s="168">
        <f>G47*I47</f>
        <v>0</v>
      </c>
      <c r="K47" s="252"/>
    </row>
    <row r="48" spans="1:17" s="253" customFormat="1">
      <c r="A48" s="241"/>
      <c r="B48" s="254"/>
      <c r="C48" s="255" t="s">
        <v>25</v>
      </c>
      <c r="D48" s="243"/>
      <c r="E48" s="378"/>
      <c r="F48" s="243"/>
      <c r="G48" s="256"/>
      <c r="H48" s="256"/>
      <c r="I48" s="383"/>
      <c r="J48" s="168"/>
      <c r="K48" s="252"/>
    </row>
    <row r="49" spans="1:256" s="253" customFormat="1">
      <c r="A49" s="241"/>
      <c r="B49" s="254"/>
      <c r="C49" s="250"/>
      <c r="D49" s="243"/>
      <c r="E49" s="378"/>
      <c r="F49" s="243"/>
      <c r="G49" s="256"/>
      <c r="H49" s="256"/>
      <c r="I49" s="383"/>
      <c r="J49" s="168"/>
      <c r="K49" s="252"/>
    </row>
    <row r="50" spans="1:256" s="6" customFormat="1" ht="16.5" thickBot="1">
      <c r="A50" s="59"/>
      <c r="B50" s="164"/>
      <c r="C50" s="165"/>
      <c r="D50" s="164"/>
      <c r="E50" s="339"/>
      <c r="F50" s="164"/>
      <c r="G50" s="257"/>
      <c r="H50" s="257"/>
      <c r="I50" s="384"/>
      <c r="J50" s="258"/>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row>
    <row r="51" spans="1:256" s="6" customFormat="1" ht="18">
      <c r="A51" s="59"/>
      <c r="B51" s="14"/>
      <c r="C51" s="16"/>
      <c r="D51" s="14"/>
      <c r="E51" s="340"/>
      <c r="F51" s="166" t="str">
        <f>C2</f>
        <v>OGREVANJE TALNO</v>
      </c>
      <c r="G51" s="167"/>
      <c r="H51" s="166" t="s">
        <v>33</v>
      </c>
      <c r="I51" s="362"/>
      <c r="J51" s="168">
        <f>SUM(J3:J50)</f>
        <v>0</v>
      </c>
      <c r="K51" s="259"/>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row>
    <row r="52" spans="1:256" s="260" customFormat="1" ht="18">
      <c r="A52" s="59"/>
      <c r="B52" s="14"/>
      <c r="C52" s="167"/>
      <c r="D52" s="14"/>
      <c r="E52" s="340"/>
      <c r="F52" s="14"/>
      <c r="G52" s="167"/>
      <c r="H52" s="166"/>
      <c r="I52" s="362"/>
      <c r="J52" s="168"/>
      <c r="L52" s="247"/>
      <c r="M52" s="247"/>
      <c r="N52" s="247"/>
      <c r="O52" s="247"/>
      <c r="P52" s="247"/>
      <c r="Q52" s="247"/>
      <c r="R52" s="247"/>
      <c r="S52" s="247"/>
      <c r="T52" s="247"/>
      <c r="U52" s="247"/>
      <c r="V52" s="247"/>
      <c r="W52" s="247"/>
      <c r="X52" s="247"/>
      <c r="Y52" s="247"/>
      <c r="Z52" s="247"/>
      <c r="AA52" s="247"/>
      <c r="AB52" s="247"/>
      <c r="AC52" s="247"/>
      <c r="AD52" s="247"/>
      <c r="AE52" s="247"/>
      <c r="AF52" s="247"/>
      <c r="AG52" s="247"/>
      <c r="AH52" s="247"/>
      <c r="AI52" s="247"/>
      <c r="AJ52" s="247"/>
      <c r="AK52" s="247"/>
      <c r="AL52" s="247"/>
      <c r="AM52" s="247"/>
      <c r="AN52" s="247"/>
      <c r="AO52" s="247"/>
      <c r="AP52" s="247"/>
      <c r="AQ52" s="247"/>
      <c r="AR52" s="247"/>
      <c r="AS52" s="247"/>
      <c r="AT52" s="247"/>
      <c r="AU52" s="247"/>
      <c r="AV52" s="247"/>
      <c r="AW52" s="247"/>
      <c r="AX52" s="247"/>
      <c r="AY52" s="247"/>
      <c r="AZ52" s="247"/>
      <c r="BA52" s="247"/>
      <c r="BB52" s="247"/>
      <c r="BC52" s="247"/>
      <c r="BD52" s="247"/>
      <c r="BE52" s="247"/>
      <c r="BF52" s="247"/>
      <c r="BG52" s="247"/>
      <c r="BH52" s="247"/>
      <c r="BI52" s="247"/>
      <c r="BJ52" s="247"/>
      <c r="BK52" s="247"/>
      <c r="BL52" s="247"/>
      <c r="BM52" s="247"/>
      <c r="BN52" s="247"/>
      <c r="BO52" s="247"/>
      <c r="BP52" s="247"/>
      <c r="BQ52" s="247"/>
      <c r="BR52" s="247"/>
      <c r="BS52" s="247"/>
      <c r="BT52" s="247"/>
      <c r="BU52" s="247"/>
      <c r="BV52" s="247"/>
      <c r="BW52" s="247"/>
      <c r="BX52" s="247"/>
      <c r="BY52" s="247"/>
      <c r="BZ52" s="247"/>
      <c r="CA52" s="247"/>
      <c r="CB52" s="247"/>
      <c r="CC52" s="247"/>
      <c r="CD52" s="247"/>
      <c r="CE52" s="247"/>
      <c r="CF52" s="247"/>
      <c r="CG52" s="247"/>
      <c r="CH52" s="247"/>
      <c r="CI52" s="247"/>
      <c r="CJ52" s="247"/>
      <c r="CK52" s="247"/>
      <c r="CL52" s="247"/>
      <c r="CM52" s="247"/>
      <c r="CN52" s="247"/>
      <c r="CO52" s="247"/>
      <c r="CP52" s="247"/>
      <c r="CQ52" s="247"/>
      <c r="CR52" s="247"/>
      <c r="CS52" s="247"/>
      <c r="CT52" s="247"/>
      <c r="CU52" s="247"/>
      <c r="CV52" s="247"/>
      <c r="CW52" s="247"/>
      <c r="CX52" s="247"/>
      <c r="CY52" s="247"/>
      <c r="CZ52" s="247"/>
      <c r="DA52" s="247"/>
      <c r="DB52" s="247"/>
      <c r="DC52" s="247"/>
      <c r="DD52" s="247"/>
      <c r="DE52" s="247"/>
      <c r="DF52" s="247"/>
      <c r="DG52" s="247"/>
      <c r="DH52" s="247"/>
      <c r="DI52" s="247"/>
      <c r="DJ52" s="247"/>
      <c r="DK52" s="247"/>
      <c r="DL52" s="247"/>
      <c r="DM52" s="247"/>
      <c r="DN52" s="247"/>
      <c r="DO52" s="247"/>
      <c r="DP52" s="247"/>
      <c r="DQ52" s="247"/>
      <c r="DR52" s="247"/>
      <c r="DS52" s="247"/>
      <c r="DT52" s="247"/>
      <c r="DU52" s="247"/>
      <c r="DV52" s="247"/>
      <c r="DW52" s="247"/>
      <c r="DX52" s="247"/>
      <c r="DY52" s="247"/>
      <c r="DZ52" s="247"/>
      <c r="EA52" s="247"/>
      <c r="EB52" s="247"/>
      <c r="EC52" s="247"/>
      <c r="ED52" s="247"/>
      <c r="EE52" s="247"/>
      <c r="EF52" s="247"/>
      <c r="EG52" s="247"/>
      <c r="EH52" s="247"/>
      <c r="EI52" s="247"/>
      <c r="EJ52" s="247"/>
      <c r="EK52" s="247"/>
      <c r="EL52" s="247"/>
      <c r="EM52" s="247"/>
      <c r="EN52" s="247"/>
      <c r="EO52" s="247"/>
      <c r="EP52" s="247"/>
      <c r="EQ52" s="247"/>
      <c r="ER52" s="247"/>
      <c r="ES52" s="247"/>
      <c r="ET52" s="247"/>
      <c r="EU52" s="247"/>
      <c r="EV52" s="247"/>
      <c r="EW52" s="247"/>
      <c r="EX52" s="247"/>
      <c r="EY52" s="247"/>
      <c r="EZ52" s="247"/>
      <c r="FA52" s="247"/>
      <c r="FB52" s="247"/>
      <c r="FC52" s="247"/>
      <c r="FD52" s="247"/>
      <c r="FE52" s="247"/>
      <c r="FF52" s="247"/>
      <c r="FG52" s="247"/>
      <c r="FH52" s="247"/>
      <c r="FI52" s="247"/>
      <c r="FJ52" s="247"/>
      <c r="FK52" s="247"/>
      <c r="FL52" s="247"/>
      <c r="FM52" s="247"/>
      <c r="FN52" s="247"/>
      <c r="FO52" s="247"/>
      <c r="FP52" s="247"/>
      <c r="FQ52" s="247"/>
      <c r="FR52" s="247"/>
      <c r="FS52" s="247"/>
      <c r="FT52" s="247"/>
      <c r="FU52" s="247"/>
      <c r="FV52" s="247"/>
      <c r="FW52" s="247"/>
      <c r="FX52" s="247"/>
      <c r="FY52" s="247"/>
      <c r="FZ52" s="247"/>
      <c r="GA52" s="247"/>
      <c r="GB52" s="247"/>
      <c r="GC52" s="247"/>
      <c r="GD52" s="247"/>
      <c r="GE52" s="247"/>
      <c r="GF52" s="247"/>
      <c r="GG52" s="247"/>
      <c r="GH52" s="247"/>
      <c r="GI52" s="247"/>
      <c r="GJ52" s="247"/>
      <c r="GK52" s="247"/>
      <c r="GL52" s="247"/>
      <c r="GM52" s="247"/>
      <c r="GN52" s="247"/>
      <c r="GO52" s="247"/>
      <c r="GP52" s="247"/>
      <c r="GQ52" s="247"/>
      <c r="GR52" s="247"/>
      <c r="GS52" s="247"/>
      <c r="GT52" s="247"/>
      <c r="GU52" s="247"/>
      <c r="GV52" s="247"/>
      <c r="GW52" s="247"/>
      <c r="GX52" s="247"/>
      <c r="GY52" s="247"/>
      <c r="GZ52" s="247"/>
      <c r="HA52" s="247"/>
      <c r="HB52" s="247"/>
      <c r="HC52" s="247"/>
      <c r="HD52" s="247"/>
      <c r="HE52" s="247"/>
      <c r="HF52" s="247"/>
      <c r="HG52" s="247"/>
      <c r="HH52" s="247"/>
      <c r="HI52" s="247"/>
      <c r="HJ52" s="247"/>
      <c r="HK52" s="247"/>
      <c r="HL52" s="247"/>
      <c r="HM52" s="247"/>
      <c r="HN52" s="247"/>
      <c r="HO52" s="247"/>
      <c r="HP52" s="247"/>
      <c r="HQ52" s="247"/>
      <c r="HR52" s="247"/>
      <c r="HS52" s="247"/>
      <c r="HT52" s="247"/>
      <c r="HU52" s="247"/>
      <c r="HV52" s="247"/>
      <c r="HW52" s="247"/>
      <c r="HX52" s="247"/>
      <c r="HY52" s="247"/>
      <c r="HZ52" s="247"/>
      <c r="IA52" s="247"/>
      <c r="IB52" s="247"/>
      <c r="IC52" s="247"/>
      <c r="ID52" s="247"/>
      <c r="IE52" s="247"/>
      <c r="IF52" s="247"/>
      <c r="IG52" s="247"/>
      <c r="IH52" s="247"/>
      <c r="II52" s="247"/>
      <c r="IJ52" s="247"/>
      <c r="IK52" s="247"/>
      <c r="IL52" s="247"/>
      <c r="IM52" s="247"/>
      <c r="IN52" s="247"/>
      <c r="IO52" s="247"/>
      <c r="IP52" s="247"/>
      <c r="IQ52" s="247"/>
      <c r="IR52" s="247"/>
      <c r="IS52" s="247"/>
      <c r="IT52" s="247"/>
      <c r="IU52" s="247"/>
    </row>
    <row r="53" spans="1:256" s="260" customFormat="1" ht="18">
      <c r="A53" s="59"/>
      <c r="B53" s="14"/>
      <c r="C53" s="167" t="s">
        <v>22</v>
      </c>
      <c r="D53" s="14"/>
      <c r="E53" s="340"/>
      <c r="F53" s="14"/>
      <c r="G53" s="167"/>
      <c r="H53" s="166"/>
      <c r="I53" s="362"/>
      <c r="J53" s="168"/>
      <c r="L53" s="247"/>
      <c r="M53" s="247"/>
      <c r="N53" s="247"/>
      <c r="O53" s="247"/>
      <c r="P53" s="247"/>
      <c r="Q53" s="247"/>
      <c r="R53" s="247"/>
      <c r="S53" s="247"/>
      <c r="T53" s="247"/>
      <c r="U53" s="247"/>
      <c r="V53" s="247"/>
      <c r="W53" s="247"/>
      <c r="X53" s="247"/>
      <c r="Y53" s="247"/>
      <c r="Z53" s="247"/>
      <c r="AA53" s="247"/>
      <c r="AB53" s="247"/>
      <c r="AC53" s="247"/>
      <c r="AD53" s="247"/>
      <c r="AE53" s="247"/>
      <c r="AF53" s="247"/>
      <c r="AG53" s="247"/>
      <c r="AH53" s="247"/>
      <c r="AI53" s="247"/>
      <c r="AJ53" s="247"/>
      <c r="AK53" s="247"/>
      <c r="AL53" s="247"/>
      <c r="AM53" s="247"/>
      <c r="AN53" s="247"/>
      <c r="AO53" s="247"/>
      <c r="AP53" s="247"/>
      <c r="AQ53" s="247"/>
      <c r="AR53" s="247"/>
      <c r="AS53" s="247"/>
      <c r="AT53" s="247"/>
      <c r="AU53" s="247"/>
      <c r="AV53" s="247"/>
      <c r="AW53" s="247"/>
      <c r="AX53" s="247"/>
      <c r="AY53" s="247"/>
      <c r="AZ53" s="247"/>
      <c r="BA53" s="247"/>
      <c r="BB53" s="247"/>
      <c r="BC53" s="247"/>
      <c r="BD53" s="247"/>
      <c r="BE53" s="247"/>
      <c r="BF53" s="247"/>
      <c r="BG53" s="247"/>
      <c r="BH53" s="247"/>
      <c r="BI53" s="247"/>
      <c r="BJ53" s="247"/>
      <c r="BK53" s="247"/>
      <c r="BL53" s="247"/>
      <c r="BM53" s="247"/>
      <c r="BN53" s="247"/>
      <c r="BO53" s="247"/>
      <c r="BP53" s="247"/>
      <c r="BQ53" s="247"/>
      <c r="BR53" s="247"/>
      <c r="BS53" s="247"/>
      <c r="BT53" s="247"/>
      <c r="BU53" s="247"/>
      <c r="BV53" s="247"/>
      <c r="BW53" s="247"/>
      <c r="BX53" s="247"/>
      <c r="BY53" s="247"/>
      <c r="BZ53" s="247"/>
      <c r="CA53" s="247"/>
      <c r="CB53" s="247"/>
      <c r="CC53" s="247"/>
      <c r="CD53" s="247"/>
      <c r="CE53" s="247"/>
      <c r="CF53" s="247"/>
      <c r="CG53" s="247"/>
      <c r="CH53" s="247"/>
      <c r="CI53" s="247"/>
      <c r="CJ53" s="247"/>
      <c r="CK53" s="247"/>
      <c r="CL53" s="247"/>
      <c r="CM53" s="247"/>
      <c r="CN53" s="247"/>
      <c r="CO53" s="247"/>
      <c r="CP53" s="247"/>
      <c r="CQ53" s="247"/>
      <c r="CR53" s="247"/>
      <c r="CS53" s="247"/>
      <c r="CT53" s="247"/>
      <c r="CU53" s="247"/>
      <c r="CV53" s="247"/>
      <c r="CW53" s="247"/>
      <c r="CX53" s="247"/>
      <c r="CY53" s="247"/>
      <c r="CZ53" s="247"/>
      <c r="DA53" s="247"/>
      <c r="DB53" s="247"/>
      <c r="DC53" s="247"/>
      <c r="DD53" s="247"/>
      <c r="DE53" s="247"/>
      <c r="DF53" s="247"/>
      <c r="DG53" s="247"/>
      <c r="DH53" s="247"/>
      <c r="DI53" s="247"/>
      <c r="DJ53" s="247"/>
      <c r="DK53" s="247"/>
      <c r="DL53" s="247"/>
      <c r="DM53" s="247"/>
      <c r="DN53" s="247"/>
      <c r="DO53" s="247"/>
      <c r="DP53" s="247"/>
      <c r="DQ53" s="247"/>
      <c r="DR53" s="247"/>
      <c r="DS53" s="247"/>
      <c r="DT53" s="247"/>
      <c r="DU53" s="247"/>
      <c r="DV53" s="247"/>
      <c r="DW53" s="247"/>
      <c r="DX53" s="247"/>
      <c r="DY53" s="247"/>
      <c r="DZ53" s="247"/>
      <c r="EA53" s="247"/>
      <c r="EB53" s="247"/>
      <c r="EC53" s="247"/>
      <c r="ED53" s="247"/>
      <c r="EE53" s="247"/>
      <c r="EF53" s="247"/>
      <c r="EG53" s="247"/>
      <c r="EH53" s="247"/>
      <c r="EI53" s="247"/>
      <c r="EJ53" s="247"/>
      <c r="EK53" s="247"/>
      <c r="EL53" s="247"/>
      <c r="EM53" s="247"/>
      <c r="EN53" s="247"/>
      <c r="EO53" s="247"/>
      <c r="EP53" s="247"/>
      <c r="EQ53" s="247"/>
      <c r="ER53" s="247"/>
      <c r="ES53" s="247"/>
      <c r="ET53" s="247"/>
      <c r="EU53" s="247"/>
      <c r="EV53" s="247"/>
      <c r="EW53" s="247"/>
      <c r="EX53" s="247"/>
      <c r="EY53" s="247"/>
      <c r="EZ53" s="247"/>
      <c r="FA53" s="247"/>
      <c r="FB53" s="247"/>
      <c r="FC53" s="247"/>
      <c r="FD53" s="247"/>
      <c r="FE53" s="247"/>
      <c r="FF53" s="247"/>
      <c r="FG53" s="247"/>
      <c r="FH53" s="247"/>
      <c r="FI53" s="247"/>
      <c r="FJ53" s="247"/>
      <c r="FK53" s="247"/>
      <c r="FL53" s="247"/>
      <c r="FM53" s="247"/>
      <c r="FN53" s="247"/>
      <c r="FO53" s="247"/>
      <c r="FP53" s="247"/>
      <c r="FQ53" s="247"/>
      <c r="FR53" s="247"/>
      <c r="FS53" s="247"/>
      <c r="FT53" s="247"/>
      <c r="FU53" s="247"/>
      <c r="FV53" s="247"/>
      <c r="FW53" s="247"/>
      <c r="FX53" s="247"/>
      <c r="FY53" s="247"/>
      <c r="FZ53" s="247"/>
      <c r="GA53" s="247"/>
      <c r="GB53" s="247"/>
      <c r="GC53" s="247"/>
      <c r="GD53" s="247"/>
      <c r="GE53" s="247"/>
      <c r="GF53" s="247"/>
      <c r="GG53" s="247"/>
      <c r="GH53" s="247"/>
      <c r="GI53" s="247"/>
      <c r="GJ53" s="247"/>
      <c r="GK53" s="247"/>
      <c r="GL53" s="247"/>
      <c r="GM53" s="247"/>
      <c r="GN53" s="247"/>
      <c r="GO53" s="247"/>
      <c r="GP53" s="247"/>
      <c r="GQ53" s="247"/>
      <c r="GR53" s="247"/>
      <c r="GS53" s="247"/>
      <c r="GT53" s="247"/>
      <c r="GU53" s="247"/>
      <c r="GV53" s="247"/>
      <c r="GW53" s="247"/>
      <c r="GX53" s="247"/>
      <c r="GY53" s="247"/>
      <c r="GZ53" s="247"/>
      <c r="HA53" s="247"/>
      <c r="HB53" s="247"/>
      <c r="HC53" s="247"/>
      <c r="HD53" s="247"/>
      <c r="HE53" s="247"/>
      <c r="HF53" s="247"/>
      <c r="HG53" s="247"/>
      <c r="HH53" s="247"/>
      <c r="HI53" s="247"/>
      <c r="HJ53" s="247"/>
      <c r="HK53" s="247"/>
      <c r="HL53" s="247"/>
      <c r="HM53" s="247"/>
      <c r="HN53" s="247"/>
      <c r="HO53" s="247"/>
      <c r="HP53" s="247"/>
      <c r="HQ53" s="247"/>
      <c r="HR53" s="247"/>
      <c r="HS53" s="247"/>
      <c r="HT53" s="247"/>
      <c r="HU53" s="247"/>
      <c r="HV53" s="247"/>
      <c r="HW53" s="247"/>
      <c r="HX53" s="247"/>
      <c r="HY53" s="247"/>
      <c r="HZ53" s="247"/>
      <c r="IA53" s="247"/>
      <c r="IB53" s="247"/>
      <c r="IC53" s="247"/>
      <c r="ID53" s="247"/>
      <c r="IE53" s="247"/>
      <c r="IF53" s="247"/>
      <c r="IG53" s="247"/>
      <c r="IH53" s="247"/>
      <c r="II53" s="247"/>
      <c r="IJ53" s="247"/>
      <c r="IK53" s="247"/>
      <c r="IL53" s="247"/>
      <c r="IM53" s="247"/>
      <c r="IN53" s="247"/>
      <c r="IO53" s="247"/>
      <c r="IP53" s="247"/>
      <c r="IQ53" s="247"/>
      <c r="IR53" s="247"/>
      <c r="IS53" s="247"/>
      <c r="IT53" s="247"/>
      <c r="IU53" s="247"/>
    </row>
    <row r="54" spans="1:256" s="260" customFormat="1" ht="18">
      <c r="A54" s="59"/>
      <c r="B54" s="14"/>
      <c r="C54" s="169" t="s">
        <v>21</v>
      </c>
      <c r="D54" s="14"/>
      <c r="E54" s="340"/>
      <c r="F54" s="14"/>
      <c r="G54" s="167"/>
      <c r="H54" s="166"/>
      <c r="I54" s="362"/>
      <c r="J54" s="168"/>
      <c r="L54" s="247"/>
      <c r="M54" s="247"/>
      <c r="N54" s="247"/>
      <c r="O54" s="247"/>
      <c r="P54" s="247"/>
      <c r="Q54" s="247"/>
      <c r="R54" s="247"/>
      <c r="S54" s="247"/>
      <c r="T54" s="247"/>
      <c r="U54" s="247"/>
      <c r="V54" s="247"/>
      <c r="W54" s="247"/>
      <c r="X54" s="247"/>
      <c r="Y54" s="247"/>
      <c r="Z54" s="247"/>
      <c r="AA54" s="247"/>
      <c r="AB54" s="247"/>
      <c r="AC54" s="247"/>
      <c r="AD54" s="247"/>
      <c r="AE54" s="247"/>
      <c r="AF54" s="247"/>
      <c r="AG54" s="247"/>
      <c r="AH54" s="247"/>
      <c r="AI54" s="247"/>
      <c r="AJ54" s="247"/>
      <c r="AK54" s="247"/>
      <c r="AL54" s="247"/>
      <c r="AM54" s="247"/>
      <c r="AN54" s="247"/>
      <c r="AO54" s="247"/>
      <c r="AP54" s="247"/>
      <c r="AQ54" s="247"/>
      <c r="AR54" s="247"/>
      <c r="AS54" s="247"/>
      <c r="AT54" s="247"/>
      <c r="AU54" s="247"/>
      <c r="AV54" s="247"/>
      <c r="AW54" s="247"/>
      <c r="AX54" s="247"/>
      <c r="AY54" s="247"/>
      <c r="AZ54" s="247"/>
      <c r="BA54" s="247"/>
      <c r="BB54" s="247"/>
      <c r="BC54" s="247"/>
      <c r="BD54" s="247"/>
      <c r="BE54" s="247"/>
      <c r="BF54" s="247"/>
      <c r="BG54" s="247"/>
      <c r="BH54" s="247"/>
      <c r="BI54" s="247"/>
      <c r="BJ54" s="247"/>
      <c r="BK54" s="247"/>
      <c r="BL54" s="247"/>
      <c r="BM54" s="247"/>
      <c r="BN54" s="247"/>
      <c r="BO54" s="247"/>
      <c r="BP54" s="247"/>
      <c r="BQ54" s="247"/>
      <c r="BR54" s="247"/>
      <c r="BS54" s="247"/>
      <c r="BT54" s="247"/>
      <c r="BU54" s="247"/>
      <c r="BV54" s="247"/>
      <c r="BW54" s="247"/>
      <c r="BX54" s="247"/>
      <c r="BY54" s="247"/>
      <c r="BZ54" s="247"/>
      <c r="CA54" s="247"/>
      <c r="CB54" s="247"/>
      <c r="CC54" s="247"/>
      <c r="CD54" s="247"/>
      <c r="CE54" s="247"/>
      <c r="CF54" s="247"/>
      <c r="CG54" s="247"/>
      <c r="CH54" s="247"/>
      <c r="CI54" s="247"/>
      <c r="CJ54" s="247"/>
      <c r="CK54" s="247"/>
      <c r="CL54" s="247"/>
      <c r="CM54" s="247"/>
      <c r="CN54" s="247"/>
      <c r="CO54" s="247"/>
      <c r="CP54" s="247"/>
      <c r="CQ54" s="247"/>
      <c r="CR54" s="247"/>
      <c r="CS54" s="247"/>
      <c r="CT54" s="247"/>
      <c r="CU54" s="247"/>
      <c r="CV54" s="247"/>
      <c r="CW54" s="247"/>
      <c r="CX54" s="247"/>
      <c r="CY54" s="247"/>
      <c r="CZ54" s="247"/>
      <c r="DA54" s="247"/>
      <c r="DB54" s="247"/>
      <c r="DC54" s="247"/>
      <c r="DD54" s="247"/>
      <c r="DE54" s="247"/>
      <c r="DF54" s="247"/>
      <c r="DG54" s="247"/>
      <c r="DH54" s="247"/>
      <c r="DI54" s="247"/>
      <c r="DJ54" s="247"/>
      <c r="DK54" s="247"/>
      <c r="DL54" s="247"/>
      <c r="DM54" s="247"/>
      <c r="DN54" s="247"/>
      <c r="DO54" s="247"/>
      <c r="DP54" s="247"/>
      <c r="DQ54" s="247"/>
      <c r="DR54" s="247"/>
      <c r="DS54" s="247"/>
      <c r="DT54" s="247"/>
      <c r="DU54" s="247"/>
      <c r="DV54" s="247"/>
      <c r="DW54" s="247"/>
      <c r="DX54" s="247"/>
      <c r="DY54" s="247"/>
      <c r="DZ54" s="247"/>
      <c r="EA54" s="247"/>
      <c r="EB54" s="247"/>
      <c r="EC54" s="247"/>
      <c r="ED54" s="247"/>
      <c r="EE54" s="247"/>
      <c r="EF54" s="247"/>
      <c r="EG54" s="247"/>
      <c r="EH54" s="247"/>
      <c r="EI54" s="247"/>
      <c r="EJ54" s="247"/>
      <c r="EK54" s="247"/>
      <c r="EL54" s="247"/>
      <c r="EM54" s="247"/>
      <c r="EN54" s="247"/>
      <c r="EO54" s="247"/>
      <c r="EP54" s="247"/>
      <c r="EQ54" s="247"/>
      <c r="ER54" s="247"/>
      <c r="ES54" s="247"/>
      <c r="ET54" s="247"/>
      <c r="EU54" s="247"/>
      <c r="EV54" s="247"/>
      <c r="EW54" s="247"/>
      <c r="EX54" s="247"/>
      <c r="EY54" s="247"/>
      <c r="EZ54" s="247"/>
      <c r="FA54" s="247"/>
      <c r="FB54" s="247"/>
      <c r="FC54" s="247"/>
      <c r="FD54" s="247"/>
      <c r="FE54" s="247"/>
      <c r="FF54" s="247"/>
      <c r="FG54" s="247"/>
      <c r="FH54" s="247"/>
      <c r="FI54" s="247"/>
      <c r="FJ54" s="247"/>
      <c r="FK54" s="247"/>
      <c r="FL54" s="247"/>
      <c r="FM54" s="247"/>
      <c r="FN54" s="247"/>
      <c r="FO54" s="247"/>
      <c r="FP54" s="247"/>
      <c r="FQ54" s="247"/>
      <c r="FR54" s="247"/>
      <c r="FS54" s="247"/>
      <c r="FT54" s="247"/>
      <c r="FU54" s="247"/>
      <c r="FV54" s="247"/>
      <c r="FW54" s="247"/>
      <c r="FX54" s="247"/>
      <c r="FY54" s="247"/>
      <c r="FZ54" s="247"/>
      <c r="GA54" s="247"/>
      <c r="GB54" s="247"/>
      <c r="GC54" s="247"/>
      <c r="GD54" s="247"/>
      <c r="GE54" s="247"/>
      <c r="GF54" s="247"/>
      <c r="GG54" s="247"/>
      <c r="GH54" s="247"/>
      <c r="GI54" s="247"/>
      <c r="GJ54" s="247"/>
      <c r="GK54" s="247"/>
      <c r="GL54" s="247"/>
      <c r="GM54" s="247"/>
      <c r="GN54" s="247"/>
      <c r="GO54" s="247"/>
      <c r="GP54" s="247"/>
      <c r="GQ54" s="247"/>
      <c r="GR54" s="247"/>
      <c r="GS54" s="247"/>
      <c r="GT54" s="247"/>
      <c r="GU54" s="247"/>
      <c r="GV54" s="247"/>
      <c r="GW54" s="247"/>
      <c r="GX54" s="247"/>
      <c r="GY54" s="247"/>
      <c r="GZ54" s="247"/>
      <c r="HA54" s="247"/>
      <c r="HB54" s="247"/>
      <c r="HC54" s="247"/>
      <c r="HD54" s="247"/>
      <c r="HE54" s="247"/>
      <c r="HF54" s="247"/>
      <c r="HG54" s="247"/>
      <c r="HH54" s="247"/>
      <c r="HI54" s="247"/>
      <c r="HJ54" s="247"/>
      <c r="HK54" s="247"/>
      <c r="HL54" s="247"/>
      <c r="HM54" s="247"/>
      <c r="HN54" s="247"/>
      <c r="HO54" s="247"/>
      <c r="HP54" s="247"/>
      <c r="HQ54" s="247"/>
      <c r="HR54" s="247"/>
      <c r="HS54" s="247"/>
      <c r="HT54" s="247"/>
      <c r="HU54" s="247"/>
      <c r="HV54" s="247"/>
      <c r="HW54" s="247"/>
      <c r="HX54" s="247"/>
      <c r="HY54" s="247"/>
      <c r="HZ54" s="247"/>
      <c r="IA54" s="247"/>
      <c r="IB54" s="247"/>
      <c r="IC54" s="247"/>
      <c r="ID54" s="247"/>
      <c r="IE54" s="247"/>
      <c r="IF54" s="247"/>
      <c r="IG54" s="247"/>
      <c r="IH54" s="247"/>
      <c r="II54" s="247"/>
      <c r="IJ54" s="247"/>
      <c r="IK54" s="247"/>
      <c r="IL54" s="247"/>
      <c r="IM54" s="247"/>
      <c r="IN54" s="247"/>
      <c r="IO54" s="247"/>
      <c r="IP54" s="247"/>
      <c r="IQ54" s="247"/>
      <c r="IR54" s="247"/>
      <c r="IS54" s="247"/>
      <c r="IT54" s="247"/>
      <c r="IU54" s="247"/>
    </row>
  </sheetData>
  <sheetProtection algorithmName="SHA-512" hashValue="UemnOfYUDgoTiTM9Am3oCoJOEgiE3x4atjG4BwxLc8VxX6BW2U2XnDrORdYgywmj8bWwzaBeWghIeT79HcF1ug==" saltValue="pg4Yd+XLY3K3x/8oD65iwQ==" spinCount="100000" sheet="1" objects="1" scenarios="1" formatCells="0" formatColumns="0"/>
  <pageMargins left="0.98425196850393704" right="0.39370078740157483" top="0.78740157480314965" bottom="0.78740157480314965" header="0.31496062992125984" footer="0.31496062992125984"/>
  <pageSetup paperSize="9" scale="65" fitToHeight="50" orientation="portrait" r:id="rId1"/>
  <headerFooter>
    <oddHeader xml:space="preserve">&amp;CPopis del strojnih instalacij in strojne opreme
&amp;Rprojekt: 17140-00
načrt: SPK - 5
</oddHeader>
    <oddFooter>&amp;C&amp;A&amp;R&amp;P/&amp;N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pageSetUpPr fitToPage="1"/>
  </sheetPr>
  <dimension ref="A1:IV104"/>
  <sheetViews>
    <sheetView view="pageBreakPreview" zoomScaleNormal="100" zoomScaleSheetLayoutView="100" workbookViewId="0">
      <selection activeCell="F21" sqref="F21"/>
    </sheetView>
  </sheetViews>
  <sheetFormatPr defaultRowHeight="15.75"/>
  <cols>
    <col min="1" max="1" width="3.28515625" style="123" customWidth="1"/>
    <col min="2" max="2" width="3.28515625" style="14" customWidth="1"/>
    <col min="3" max="3" width="47.7109375" style="16" customWidth="1"/>
    <col min="4" max="4" width="10.85546875" style="14" customWidth="1"/>
    <col min="5" max="5" width="23.42578125" style="340" customWidth="1"/>
    <col min="6" max="6" width="4.7109375" style="14" customWidth="1"/>
    <col min="7" max="7" width="9" style="14" customWidth="1"/>
    <col min="8" max="8" width="6.42578125" style="14" customWidth="1"/>
    <col min="9" max="9" width="10.7109375" style="340" customWidth="1"/>
    <col min="10" max="10" width="10.7109375" style="14" customWidth="1"/>
    <col min="11" max="11" width="22.28515625" style="57" customWidth="1"/>
    <col min="12" max="16384" width="9.140625" style="14"/>
  </cols>
  <sheetData>
    <row r="1" spans="1:256">
      <c r="A1" s="53" t="s">
        <v>3</v>
      </c>
      <c r="B1" s="53"/>
      <c r="C1" s="54" t="s">
        <v>4</v>
      </c>
      <c r="D1" s="54"/>
      <c r="E1" s="324" t="s">
        <v>390</v>
      </c>
      <c r="F1" s="54"/>
      <c r="G1" s="55" t="s">
        <v>5</v>
      </c>
      <c r="H1" s="55" t="s">
        <v>6</v>
      </c>
      <c r="I1" s="341" t="s">
        <v>8</v>
      </c>
      <c r="J1" s="56" t="s">
        <v>7</v>
      </c>
    </row>
    <row r="3" spans="1:256" s="59" customFormat="1" ht="18.75" customHeight="1">
      <c r="A3" s="58">
        <v>40</v>
      </c>
      <c r="C3" s="17" t="s">
        <v>52</v>
      </c>
      <c r="D3" s="60"/>
      <c r="E3" s="325"/>
      <c r="F3" s="61"/>
      <c r="G3" s="62"/>
      <c r="H3" s="63"/>
      <c r="I3" s="342"/>
      <c r="J3" s="62"/>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O3" s="14"/>
      <c r="DP3" s="14"/>
      <c r="DQ3" s="14"/>
      <c r="DR3" s="14"/>
      <c r="DS3" s="14"/>
      <c r="DT3" s="14"/>
      <c r="DU3" s="14"/>
      <c r="DV3" s="14"/>
      <c r="DW3" s="14"/>
      <c r="DX3" s="14"/>
      <c r="DY3" s="14"/>
      <c r="DZ3" s="14"/>
      <c r="EA3" s="14"/>
      <c r="EB3" s="14"/>
      <c r="EC3" s="14"/>
      <c r="ED3" s="14"/>
      <c r="EE3" s="14"/>
      <c r="EF3" s="14"/>
      <c r="EG3" s="14"/>
      <c r="EH3" s="14"/>
      <c r="EI3" s="14"/>
      <c r="EJ3" s="14"/>
      <c r="EK3" s="14"/>
      <c r="EL3" s="14"/>
      <c r="EM3" s="14"/>
      <c r="EN3" s="14"/>
      <c r="EO3" s="14"/>
      <c r="EP3" s="14"/>
      <c r="EQ3" s="14"/>
      <c r="ER3" s="14"/>
      <c r="ES3" s="14"/>
      <c r="ET3" s="14"/>
      <c r="EU3" s="14"/>
      <c r="EV3" s="14"/>
      <c r="EW3" s="14"/>
      <c r="EX3" s="14"/>
      <c r="EY3" s="14"/>
      <c r="EZ3" s="14"/>
      <c r="FA3" s="14"/>
      <c r="FB3" s="14"/>
      <c r="FC3" s="14"/>
      <c r="FD3" s="14"/>
      <c r="FE3" s="14"/>
      <c r="FF3" s="14"/>
      <c r="FG3" s="14"/>
      <c r="FH3" s="14"/>
      <c r="FI3" s="14"/>
      <c r="FJ3" s="14"/>
      <c r="FK3" s="14"/>
      <c r="FL3" s="14"/>
      <c r="FM3" s="14"/>
      <c r="FN3" s="14"/>
      <c r="FO3" s="14"/>
      <c r="FP3" s="14"/>
      <c r="FQ3" s="14"/>
      <c r="FR3" s="14"/>
      <c r="FS3" s="14"/>
      <c r="FT3" s="14"/>
      <c r="FU3" s="14"/>
      <c r="FV3" s="14"/>
      <c r="FW3" s="14"/>
      <c r="FX3" s="14"/>
      <c r="FY3" s="14"/>
      <c r="FZ3" s="14"/>
      <c r="GA3" s="14"/>
      <c r="GB3" s="14"/>
      <c r="GC3" s="14"/>
      <c r="GD3" s="14"/>
      <c r="GE3" s="14"/>
      <c r="GF3" s="14"/>
      <c r="GG3" s="14"/>
      <c r="GH3" s="14"/>
      <c r="GI3" s="14"/>
      <c r="GJ3" s="14"/>
      <c r="GK3" s="14"/>
      <c r="GL3" s="14"/>
      <c r="GM3" s="14"/>
      <c r="GN3" s="14"/>
      <c r="GO3" s="14"/>
      <c r="GP3" s="14"/>
      <c r="GQ3" s="14"/>
      <c r="GR3" s="14"/>
      <c r="GS3" s="14"/>
      <c r="GT3" s="14"/>
      <c r="GU3" s="14"/>
      <c r="GV3" s="14"/>
      <c r="GW3" s="14"/>
      <c r="GX3" s="14"/>
      <c r="GY3" s="14"/>
      <c r="GZ3" s="14"/>
      <c r="HA3" s="14"/>
      <c r="HB3" s="14"/>
      <c r="HC3" s="14"/>
      <c r="HD3" s="14"/>
      <c r="HE3" s="14"/>
      <c r="HF3" s="14"/>
      <c r="HG3" s="14"/>
      <c r="HH3" s="14"/>
      <c r="HI3" s="14"/>
      <c r="HJ3" s="14"/>
      <c r="HK3" s="14"/>
      <c r="HL3" s="14"/>
      <c r="HM3" s="14"/>
      <c r="HN3" s="14"/>
      <c r="HO3" s="14"/>
      <c r="HP3" s="14"/>
      <c r="HQ3" s="14"/>
      <c r="HR3" s="14"/>
      <c r="HS3" s="14"/>
      <c r="HT3" s="14"/>
      <c r="HU3" s="14"/>
      <c r="HV3" s="14"/>
      <c r="HW3" s="14"/>
      <c r="HX3" s="14"/>
      <c r="HY3" s="14"/>
      <c r="HZ3" s="14"/>
      <c r="IA3" s="14"/>
      <c r="IB3" s="14"/>
      <c r="IC3" s="14"/>
      <c r="ID3" s="14"/>
      <c r="IE3" s="14"/>
      <c r="IF3" s="14"/>
      <c r="IG3" s="14"/>
      <c r="IH3" s="14"/>
      <c r="II3" s="14"/>
      <c r="IJ3" s="14"/>
      <c r="IK3" s="14"/>
      <c r="IL3" s="14"/>
      <c r="IM3" s="14"/>
      <c r="IN3" s="14"/>
      <c r="IO3" s="14"/>
      <c r="IP3" s="14"/>
      <c r="IQ3" s="14"/>
      <c r="IR3" s="14"/>
      <c r="IS3" s="14"/>
      <c r="IT3" s="14"/>
      <c r="IU3" s="14"/>
      <c r="IV3" s="14"/>
    </row>
    <row r="4" spans="1:256" s="64" customFormat="1">
      <c r="B4" s="65"/>
      <c r="C4" s="66"/>
      <c r="D4" s="67"/>
      <c r="E4" s="326"/>
      <c r="F4" s="67"/>
      <c r="I4" s="343"/>
    </row>
    <row r="5" spans="1:256" s="76" customFormat="1">
      <c r="A5" s="88"/>
      <c r="B5" s="65"/>
      <c r="C5" s="170"/>
      <c r="D5" s="171"/>
      <c r="E5" s="385"/>
      <c r="F5" s="171"/>
      <c r="G5" s="122"/>
      <c r="H5" s="172"/>
      <c r="I5" s="344"/>
      <c r="J5" s="129"/>
      <c r="M5" s="173"/>
    </row>
    <row r="6" spans="1:256" s="76" customFormat="1" ht="63">
      <c r="A6" s="68">
        <v>40</v>
      </c>
      <c r="B6" s="69" t="str">
        <f>IF(ISBLANK(C5),IF(ISBLANK(C6),5,CONCATENATE(COUNTA($B$4:B4)+1,".")))</f>
        <v>1.</v>
      </c>
      <c r="C6" s="174" t="s">
        <v>298</v>
      </c>
      <c r="D6" s="175"/>
      <c r="E6" s="335"/>
      <c r="F6" s="175"/>
      <c r="G6" s="140">
        <v>4</v>
      </c>
      <c r="H6" s="176" t="s">
        <v>1</v>
      </c>
      <c r="I6" s="348"/>
      <c r="J6" s="177">
        <f>G6*I6</f>
        <v>0</v>
      </c>
      <c r="M6" s="173"/>
    </row>
    <row r="7" spans="1:256" s="76" customFormat="1">
      <c r="A7" s="68"/>
      <c r="B7" s="77"/>
      <c r="C7" s="174" t="s">
        <v>306</v>
      </c>
      <c r="D7" s="175"/>
      <c r="E7" s="335"/>
      <c r="F7" s="175"/>
      <c r="G7" s="73"/>
      <c r="H7" s="178"/>
      <c r="I7" s="391"/>
      <c r="J7" s="75"/>
      <c r="M7" s="173"/>
    </row>
    <row r="8" spans="1:256" s="76" customFormat="1">
      <c r="A8" s="68"/>
      <c r="B8" s="77"/>
      <c r="C8" s="174" t="s">
        <v>307</v>
      </c>
      <c r="D8" s="175"/>
      <c r="E8" s="335"/>
      <c r="F8" s="175"/>
      <c r="G8" s="73"/>
      <c r="H8" s="178"/>
      <c r="I8" s="391"/>
      <c r="J8" s="75"/>
      <c r="M8" s="173"/>
    </row>
    <row r="9" spans="1:256" s="76" customFormat="1">
      <c r="A9" s="68"/>
      <c r="B9" s="77"/>
      <c r="C9" s="174" t="s">
        <v>308</v>
      </c>
      <c r="D9" s="175"/>
      <c r="E9" s="335"/>
      <c r="F9" s="175"/>
      <c r="G9" s="73"/>
      <c r="H9" s="178"/>
      <c r="I9" s="391"/>
      <c r="J9" s="75"/>
      <c r="M9" s="173"/>
    </row>
    <row r="10" spans="1:256" s="76" customFormat="1">
      <c r="A10" s="68"/>
      <c r="B10" s="77"/>
      <c r="C10" s="174" t="s">
        <v>309</v>
      </c>
      <c r="D10" s="175"/>
      <c r="E10" s="335"/>
      <c r="F10" s="175"/>
      <c r="G10" s="73"/>
      <c r="H10" s="178"/>
      <c r="I10" s="391"/>
      <c r="J10" s="75"/>
      <c r="M10" s="173"/>
    </row>
    <row r="11" spans="1:256" s="76" customFormat="1">
      <c r="A11" s="68"/>
      <c r="B11" s="77"/>
      <c r="C11" s="174" t="s">
        <v>310</v>
      </c>
      <c r="D11" s="175"/>
      <c r="E11" s="335"/>
      <c r="F11" s="175"/>
      <c r="G11" s="73"/>
      <c r="H11" s="178"/>
      <c r="I11" s="391"/>
      <c r="J11" s="75"/>
      <c r="M11" s="173"/>
    </row>
    <row r="12" spans="1:256" s="76" customFormat="1">
      <c r="A12" s="68"/>
      <c r="B12" s="77"/>
      <c r="C12" s="174" t="s">
        <v>302</v>
      </c>
      <c r="D12" s="175"/>
      <c r="E12" s="335"/>
      <c r="F12" s="175"/>
      <c r="G12" s="73"/>
      <c r="H12" s="178"/>
      <c r="I12" s="391"/>
      <c r="J12" s="75"/>
      <c r="M12" s="173"/>
    </row>
    <row r="13" spans="1:256" s="76" customFormat="1">
      <c r="A13" s="68"/>
      <c r="B13" s="77"/>
      <c r="C13" s="174" t="s">
        <v>303</v>
      </c>
      <c r="D13" s="175"/>
      <c r="E13" s="335"/>
      <c r="F13" s="175"/>
      <c r="G13" s="73"/>
      <c r="H13" s="178"/>
      <c r="I13" s="391"/>
      <c r="J13" s="75"/>
      <c r="M13" s="173"/>
    </row>
    <row r="14" spans="1:256" s="76" customFormat="1">
      <c r="A14" s="68"/>
      <c r="B14" s="77"/>
      <c r="C14" s="174" t="s">
        <v>311</v>
      </c>
      <c r="D14" s="175"/>
      <c r="E14" s="335"/>
      <c r="F14" s="175"/>
      <c r="G14" s="73"/>
      <c r="H14" s="178"/>
      <c r="I14" s="391"/>
      <c r="J14" s="75"/>
      <c r="M14" s="173"/>
    </row>
    <row r="15" spans="1:256" s="76" customFormat="1">
      <c r="A15" s="68"/>
      <c r="B15" s="77"/>
      <c r="C15" s="174" t="s">
        <v>312</v>
      </c>
      <c r="D15" s="175"/>
      <c r="E15" s="335"/>
      <c r="F15" s="175"/>
      <c r="G15" s="73"/>
      <c r="H15" s="178"/>
      <c r="I15" s="391"/>
      <c r="J15" s="75"/>
    </row>
    <row r="16" spans="1:256" s="76" customFormat="1" ht="16.5">
      <c r="A16" s="68"/>
      <c r="B16" s="77"/>
      <c r="C16" s="179" t="s">
        <v>313</v>
      </c>
      <c r="D16" s="175"/>
      <c r="E16" s="335"/>
      <c r="F16" s="175"/>
      <c r="G16" s="73"/>
      <c r="H16" s="178"/>
      <c r="I16" s="391"/>
      <c r="J16" s="75"/>
      <c r="M16" s="173"/>
    </row>
    <row r="17" spans="1:22" s="76" customFormat="1">
      <c r="A17" s="68"/>
      <c r="B17" s="77"/>
      <c r="C17" s="180" t="s">
        <v>395</v>
      </c>
      <c r="D17" s="175"/>
      <c r="E17" s="335"/>
      <c r="F17" s="175"/>
      <c r="G17" s="73"/>
      <c r="H17" s="178"/>
      <c r="I17" s="391"/>
      <c r="J17" s="75"/>
      <c r="M17" s="173"/>
    </row>
    <row r="18" spans="1:22" s="76" customFormat="1">
      <c r="A18" s="88"/>
      <c r="B18" s="65"/>
      <c r="C18" s="170"/>
      <c r="D18" s="171"/>
      <c r="E18" s="385"/>
      <c r="F18" s="171"/>
      <c r="G18" s="122"/>
      <c r="H18" s="172"/>
      <c r="I18" s="344"/>
      <c r="J18" s="129"/>
      <c r="M18" s="173"/>
    </row>
    <row r="19" spans="1:22" s="76" customFormat="1" ht="47.25">
      <c r="A19" s="68">
        <v>40</v>
      </c>
      <c r="B19" s="69" t="str">
        <f>IF(ISBLANK(C18),IF(ISBLANK(C19),5,CONCATENATE(COUNTA($B$4:B17)+1,".")))</f>
        <v>2.</v>
      </c>
      <c r="C19" s="174" t="s">
        <v>371</v>
      </c>
      <c r="D19" s="175"/>
      <c r="E19" s="335"/>
      <c r="F19" s="175"/>
      <c r="G19" s="140">
        <v>3</v>
      </c>
      <c r="H19" s="176" t="s">
        <v>1</v>
      </c>
      <c r="I19" s="348"/>
      <c r="J19" s="177">
        <f>G19*I19</f>
        <v>0</v>
      </c>
      <c r="M19" s="173"/>
    </row>
    <row r="20" spans="1:22" s="76" customFormat="1">
      <c r="A20" s="68"/>
      <c r="B20" s="77"/>
      <c r="C20" s="174" t="s">
        <v>373</v>
      </c>
      <c r="D20" s="175"/>
      <c r="E20" s="335"/>
      <c r="F20" s="175"/>
      <c r="G20" s="73"/>
      <c r="H20" s="178"/>
      <c r="I20" s="391"/>
      <c r="J20" s="75"/>
      <c r="M20" s="173"/>
    </row>
    <row r="21" spans="1:22" s="76" customFormat="1">
      <c r="A21" s="68"/>
      <c r="B21" s="77"/>
      <c r="C21" s="174" t="s">
        <v>372</v>
      </c>
      <c r="D21" s="175"/>
      <c r="E21" s="335"/>
      <c r="F21" s="175"/>
      <c r="G21" s="73"/>
      <c r="H21" s="178"/>
      <c r="I21" s="391"/>
      <c r="J21" s="75"/>
      <c r="M21" s="173"/>
    </row>
    <row r="22" spans="1:22" s="76" customFormat="1">
      <c r="A22" s="68"/>
      <c r="B22" s="77"/>
      <c r="C22" s="174" t="s">
        <v>374</v>
      </c>
      <c r="D22" s="175"/>
      <c r="E22" s="335"/>
      <c r="F22" s="175"/>
      <c r="G22" s="73"/>
      <c r="H22" s="178"/>
      <c r="I22" s="391"/>
      <c r="J22" s="75"/>
      <c r="M22" s="173"/>
    </row>
    <row r="23" spans="1:22" s="76" customFormat="1">
      <c r="A23" s="68"/>
      <c r="B23" s="77"/>
      <c r="C23" s="174" t="s">
        <v>375</v>
      </c>
      <c r="D23" s="175"/>
      <c r="E23" s="335"/>
      <c r="F23" s="175"/>
      <c r="G23" s="73"/>
      <c r="H23" s="178"/>
      <c r="I23" s="391"/>
      <c r="J23" s="75"/>
      <c r="M23" s="173"/>
    </row>
    <row r="24" spans="1:22" s="76" customFormat="1">
      <c r="A24" s="68"/>
      <c r="B24" s="77"/>
      <c r="C24" s="174" t="s">
        <v>310</v>
      </c>
      <c r="D24" s="175"/>
      <c r="E24" s="335"/>
      <c r="F24" s="175"/>
      <c r="G24" s="73"/>
      <c r="H24" s="178"/>
      <c r="I24" s="391"/>
      <c r="J24" s="75"/>
      <c r="M24" s="173"/>
    </row>
    <row r="25" spans="1:22" s="76" customFormat="1">
      <c r="A25" s="68"/>
      <c r="B25" s="77"/>
      <c r="C25" s="174" t="s">
        <v>302</v>
      </c>
      <c r="D25" s="181"/>
      <c r="E25" s="335"/>
      <c r="F25" s="175"/>
      <c r="G25" s="73"/>
      <c r="H25" s="178"/>
      <c r="I25" s="391"/>
      <c r="J25" s="75"/>
      <c r="M25" s="173"/>
    </row>
    <row r="26" spans="1:22" s="76" customFormat="1">
      <c r="A26" s="68"/>
      <c r="B26" s="77"/>
      <c r="C26" s="174" t="s">
        <v>376</v>
      </c>
      <c r="D26" s="181"/>
      <c r="E26" s="335"/>
      <c r="F26" s="175"/>
      <c r="G26" s="73"/>
      <c r="H26" s="178"/>
      <c r="I26" s="391"/>
      <c r="J26" s="75"/>
      <c r="M26" s="173"/>
    </row>
    <row r="27" spans="1:22" s="76" customFormat="1">
      <c r="A27" s="68"/>
      <c r="B27" s="77"/>
      <c r="C27" s="174" t="s">
        <v>311</v>
      </c>
      <c r="D27" s="181"/>
      <c r="E27" s="335"/>
      <c r="F27" s="175"/>
      <c r="G27" s="73"/>
      <c r="H27" s="178"/>
      <c r="I27" s="391"/>
      <c r="J27" s="75"/>
      <c r="M27" s="173"/>
    </row>
    <row r="28" spans="1:22" s="76" customFormat="1">
      <c r="A28" s="68"/>
      <c r="B28" s="77"/>
      <c r="C28" s="174" t="s">
        <v>377</v>
      </c>
      <c r="D28" s="181"/>
      <c r="E28" s="335"/>
      <c r="F28" s="175"/>
      <c r="G28" s="73"/>
      <c r="H28" s="178"/>
      <c r="I28" s="391"/>
      <c r="J28" s="75"/>
    </row>
    <row r="29" spans="1:22" s="76" customFormat="1" ht="16.5">
      <c r="A29" s="68"/>
      <c r="B29" s="77"/>
      <c r="C29" s="179" t="s">
        <v>378</v>
      </c>
      <c r="D29" s="175"/>
      <c r="E29" s="335"/>
      <c r="F29" s="175"/>
      <c r="G29" s="73"/>
      <c r="H29" s="178"/>
      <c r="I29" s="391"/>
      <c r="J29" s="75"/>
      <c r="M29" s="173"/>
    </row>
    <row r="30" spans="1:22" s="76" customFormat="1">
      <c r="A30" s="68"/>
      <c r="B30" s="77"/>
      <c r="C30" s="180" t="s">
        <v>395</v>
      </c>
      <c r="D30" s="175"/>
      <c r="E30" s="335"/>
      <c r="F30" s="175"/>
      <c r="G30" s="73"/>
      <c r="H30" s="178"/>
      <c r="I30" s="391"/>
      <c r="J30" s="75"/>
      <c r="M30" s="173"/>
    </row>
    <row r="31" spans="1:22" s="76" customFormat="1">
      <c r="A31" s="88"/>
      <c r="B31" s="65"/>
      <c r="C31" s="170"/>
      <c r="D31" s="171"/>
      <c r="E31" s="385"/>
      <c r="F31" s="171"/>
      <c r="G31" s="122"/>
      <c r="H31" s="172"/>
      <c r="I31" s="344"/>
      <c r="J31" s="129"/>
      <c r="M31" s="173"/>
    </row>
    <row r="32" spans="1:22" s="184" customFormat="1" ht="63" customHeight="1">
      <c r="A32" s="68">
        <v>40</v>
      </c>
      <c r="B32" s="69" t="str">
        <f>IF(ISBLANK(C18),IF(ISBLANK(C32),5,CONCATENATE(COUNTA($B$4:B30)+1,".")))</f>
        <v>3.</v>
      </c>
      <c r="C32" s="182" t="s">
        <v>298</v>
      </c>
      <c r="D32" s="182"/>
      <c r="E32" s="386"/>
      <c r="F32" s="183"/>
      <c r="G32" s="140">
        <v>2</v>
      </c>
      <c r="H32" s="176" t="s">
        <v>1</v>
      </c>
      <c r="I32" s="348"/>
      <c r="J32" s="177">
        <f>G32*I32</f>
        <v>0</v>
      </c>
      <c r="M32" s="185"/>
      <c r="N32" s="186"/>
      <c r="O32" s="404"/>
      <c r="P32" s="404"/>
      <c r="Q32" s="404"/>
      <c r="R32" s="187"/>
      <c r="S32" s="188"/>
      <c r="T32" s="189"/>
      <c r="U32" s="190"/>
      <c r="V32" s="191"/>
    </row>
    <row r="33" spans="1:21">
      <c r="A33" s="105"/>
      <c r="B33" s="105"/>
      <c r="C33" s="174" t="s">
        <v>315</v>
      </c>
      <c r="D33" s="192"/>
      <c r="E33" s="386"/>
      <c r="F33" s="105"/>
      <c r="G33" s="193"/>
      <c r="H33" s="194"/>
      <c r="I33" s="392"/>
      <c r="J33" s="104"/>
      <c r="K33" s="14"/>
      <c r="O33" s="195"/>
      <c r="P33" s="60"/>
      <c r="Q33" s="61"/>
      <c r="R33" s="62"/>
      <c r="S33" s="63"/>
      <c r="T33" s="196"/>
      <c r="U33" s="196"/>
    </row>
    <row r="34" spans="1:21">
      <c r="A34" s="105"/>
      <c r="B34" s="105"/>
      <c r="C34" s="174" t="s">
        <v>307</v>
      </c>
      <c r="D34" s="192"/>
      <c r="E34" s="386"/>
      <c r="F34" s="197"/>
      <c r="G34" s="193"/>
      <c r="H34" s="194"/>
      <c r="I34" s="392"/>
      <c r="J34" s="104"/>
      <c r="K34" s="14"/>
      <c r="O34" s="195"/>
      <c r="P34" s="60"/>
      <c r="Q34" s="61"/>
      <c r="R34" s="198"/>
      <c r="S34" s="63"/>
      <c r="T34" s="196"/>
      <c r="U34" s="196"/>
    </row>
    <row r="35" spans="1:21">
      <c r="A35" s="105"/>
      <c r="B35" s="105"/>
      <c r="C35" s="174" t="s">
        <v>299</v>
      </c>
      <c r="D35" s="192"/>
      <c r="E35" s="386"/>
      <c r="F35" s="197"/>
      <c r="G35" s="193"/>
      <c r="H35" s="194"/>
      <c r="I35" s="392"/>
      <c r="J35" s="104"/>
      <c r="K35" s="14"/>
      <c r="O35" s="195"/>
      <c r="P35" s="60"/>
      <c r="Q35" s="61"/>
      <c r="R35" s="198"/>
      <c r="S35" s="63"/>
      <c r="T35" s="196"/>
      <c r="U35" s="196"/>
    </row>
    <row r="36" spans="1:21">
      <c r="A36" s="105"/>
      <c r="B36" s="105"/>
      <c r="C36" s="174" t="s">
        <v>300</v>
      </c>
      <c r="D36" s="192"/>
      <c r="E36" s="386"/>
      <c r="F36" s="197"/>
      <c r="G36" s="193"/>
      <c r="H36" s="194"/>
      <c r="I36" s="392"/>
      <c r="J36" s="104"/>
      <c r="K36" s="14"/>
      <c r="O36" s="195"/>
      <c r="P36" s="60"/>
      <c r="Q36" s="61"/>
      <c r="R36" s="198"/>
      <c r="S36" s="63"/>
      <c r="T36" s="196"/>
      <c r="U36" s="196"/>
    </row>
    <row r="37" spans="1:21">
      <c r="A37" s="105"/>
      <c r="B37" s="105"/>
      <c r="C37" s="174" t="s">
        <v>301</v>
      </c>
      <c r="D37" s="192"/>
      <c r="E37" s="386"/>
      <c r="F37" s="197"/>
      <c r="G37" s="193"/>
      <c r="H37" s="194"/>
      <c r="I37" s="392"/>
      <c r="J37" s="104"/>
      <c r="K37" s="14"/>
      <c r="O37" s="195"/>
      <c r="P37" s="60"/>
      <c r="Q37" s="61"/>
      <c r="R37" s="198"/>
      <c r="S37" s="63"/>
      <c r="T37" s="196"/>
      <c r="U37" s="196"/>
    </row>
    <row r="38" spans="1:21">
      <c r="A38" s="105"/>
      <c r="B38" s="105"/>
      <c r="C38" s="174" t="s">
        <v>302</v>
      </c>
      <c r="D38" s="192"/>
      <c r="E38" s="386"/>
      <c r="F38" s="197"/>
      <c r="G38" s="193"/>
      <c r="H38" s="194"/>
      <c r="I38" s="392"/>
      <c r="J38" s="104"/>
      <c r="K38" s="14"/>
      <c r="O38" s="195"/>
      <c r="P38" s="60"/>
      <c r="Q38" s="61"/>
      <c r="R38" s="198"/>
      <c r="S38" s="63"/>
      <c r="T38" s="196"/>
      <c r="U38" s="196"/>
    </row>
    <row r="39" spans="1:21">
      <c r="A39" s="105"/>
      <c r="B39" s="105"/>
      <c r="C39" s="174" t="s">
        <v>303</v>
      </c>
      <c r="D39" s="192"/>
      <c r="E39" s="386"/>
      <c r="F39" s="197"/>
      <c r="G39" s="193"/>
      <c r="H39" s="194"/>
      <c r="I39" s="392"/>
      <c r="J39" s="104"/>
      <c r="K39" s="14"/>
      <c r="O39" s="195"/>
      <c r="P39" s="60"/>
      <c r="Q39" s="61"/>
      <c r="R39" s="198"/>
      <c r="S39" s="63"/>
      <c r="T39" s="196"/>
      <c r="U39" s="196"/>
    </row>
    <row r="40" spans="1:21">
      <c r="A40" s="105"/>
      <c r="B40" s="105"/>
      <c r="C40" s="174" t="s">
        <v>304</v>
      </c>
      <c r="D40" s="192"/>
      <c r="E40" s="386"/>
      <c r="F40" s="197"/>
      <c r="G40" s="193"/>
      <c r="H40" s="194"/>
      <c r="I40" s="392"/>
      <c r="J40" s="104"/>
      <c r="K40" s="14"/>
      <c r="O40" s="195"/>
      <c r="P40" s="60"/>
      <c r="Q40" s="61"/>
      <c r="R40" s="198"/>
      <c r="S40" s="63"/>
      <c r="T40" s="196"/>
      <c r="U40" s="196"/>
    </row>
    <row r="41" spans="1:21">
      <c r="A41" s="105"/>
      <c r="B41" s="105"/>
      <c r="C41" s="174" t="s">
        <v>305</v>
      </c>
      <c r="D41" s="192"/>
      <c r="E41" s="386"/>
      <c r="F41" s="197"/>
      <c r="G41" s="193"/>
      <c r="H41" s="194"/>
      <c r="I41" s="392"/>
      <c r="J41" s="104"/>
      <c r="K41" s="14"/>
      <c r="O41" s="195"/>
      <c r="P41" s="60"/>
      <c r="Q41" s="61"/>
      <c r="R41" s="198"/>
      <c r="S41" s="63"/>
      <c r="T41" s="196"/>
      <c r="U41" s="196"/>
    </row>
    <row r="42" spans="1:21" ht="16.5">
      <c r="A42" s="105"/>
      <c r="B42" s="105"/>
      <c r="C42" s="179" t="s">
        <v>314</v>
      </c>
      <c r="D42" s="199"/>
      <c r="E42" s="386"/>
      <c r="F42" s="197"/>
      <c r="G42" s="193"/>
      <c r="H42" s="194"/>
      <c r="I42" s="392"/>
      <c r="J42" s="104"/>
      <c r="K42" s="14"/>
      <c r="O42" s="195"/>
      <c r="P42" s="60"/>
      <c r="Q42" s="61"/>
      <c r="R42" s="198"/>
      <c r="S42" s="63"/>
      <c r="T42" s="196"/>
      <c r="U42" s="196"/>
    </row>
    <row r="43" spans="1:21">
      <c r="A43" s="105"/>
      <c r="B43" s="105"/>
      <c r="C43" s="180" t="s">
        <v>395</v>
      </c>
      <c r="D43" s="192"/>
      <c r="E43" s="386"/>
      <c r="F43" s="197"/>
      <c r="G43" s="193"/>
      <c r="H43" s="194"/>
      <c r="I43" s="392"/>
      <c r="J43" s="104"/>
      <c r="K43" s="14"/>
      <c r="O43" s="195"/>
      <c r="P43" s="60"/>
      <c r="Q43" s="61"/>
      <c r="R43" s="198"/>
      <c r="S43" s="63"/>
      <c r="T43" s="196"/>
      <c r="U43" s="196"/>
    </row>
    <row r="44" spans="1:21" s="76" customFormat="1" ht="16.5">
      <c r="A44" s="88"/>
      <c r="B44" s="65"/>
      <c r="C44" s="200"/>
      <c r="E44" s="387"/>
      <c r="G44" s="122"/>
      <c r="H44" s="172"/>
      <c r="I44" s="344"/>
      <c r="J44" s="129"/>
      <c r="M44" s="173"/>
    </row>
    <row r="45" spans="1:21" s="76" customFormat="1" ht="47.25">
      <c r="A45" s="88">
        <v>40</v>
      </c>
      <c r="B45" s="89" t="str">
        <f>IF(ISBLANK(C44),IF(ISBLANK(C45),5,CONCATENATE(COUNTA($B$4:B43)+1,".")))</f>
        <v>4.</v>
      </c>
      <c r="C45" s="118" t="s">
        <v>387</v>
      </c>
      <c r="E45" s="387"/>
      <c r="G45" s="122"/>
      <c r="H45" s="172"/>
      <c r="I45" s="344"/>
      <c r="J45" s="129"/>
      <c r="M45" s="173"/>
    </row>
    <row r="46" spans="1:21" s="76" customFormat="1">
      <c r="A46" s="88"/>
      <c r="B46" s="65"/>
      <c r="C46" s="201" t="s">
        <v>153</v>
      </c>
      <c r="E46" s="387"/>
      <c r="G46" s="122">
        <v>352</v>
      </c>
      <c r="H46" s="172" t="s">
        <v>2</v>
      </c>
      <c r="I46" s="344"/>
      <c r="J46" s="129">
        <f>G46*I46</f>
        <v>0</v>
      </c>
      <c r="M46" s="173"/>
    </row>
    <row r="47" spans="1:21" s="76" customFormat="1">
      <c r="A47" s="88"/>
      <c r="B47" s="65"/>
      <c r="C47" s="201" t="s">
        <v>316</v>
      </c>
      <c r="E47" s="387"/>
      <c r="G47" s="122">
        <v>82</v>
      </c>
      <c r="H47" s="172" t="s">
        <v>2</v>
      </c>
      <c r="I47" s="344"/>
      <c r="J47" s="129">
        <f>G47*I47</f>
        <v>0</v>
      </c>
      <c r="M47" s="173"/>
    </row>
    <row r="48" spans="1:21" s="76" customFormat="1">
      <c r="A48" s="88"/>
      <c r="B48" s="65"/>
      <c r="C48" s="201" t="s">
        <v>317</v>
      </c>
      <c r="E48" s="387"/>
      <c r="G48" s="122">
        <v>48</v>
      </c>
      <c r="H48" s="172" t="s">
        <v>2</v>
      </c>
      <c r="I48" s="344"/>
      <c r="J48" s="129">
        <f>G48*I48</f>
        <v>0</v>
      </c>
      <c r="M48" s="173"/>
    </row>
    <row r="49" spans="1:13" s="76" customFormat="1">
      <c r="A49" s="88"/>
      <c r="B49" s="65"/>
      <c r="C49" s="201" t="s">
        <v>152</v>
      </c>
      <c r="E49" s="387"/>
      <c r="G49" s="122">
        <v>36</v>
      </c>
      <c r="H49" s="172" t="s">
        <v>2</v>
      </c>
      <c r="I49" s="344"/>
      <c r="J49" s="129">
        <f>G49*I49</f>
        <v>0</v>
      </c>
      <c r="M49" s="173"/>
    </row>
    <row r="50" spans="1:13" s="76" customFormat="1" ht="16.5">
      <c r="A50" s="88"/>
      <c r="B50" s="65"/>
      <c r="C50" s="200"/>
      <c r="E50" s="387"/>
      <c r="G50" s="122"/>
      <c r="H50" s="172"/>
      <c r="I50" s="344"/>
      <c r="J50" s="129"/>
      <c r="M50" s="173"/>
    </row>
    <row r="51" spans="1:13" s="76" customFormat="1" ht="47.25">
      <c r="A51" s="68">
        <v>40</v>
      </c>
      <c r="B51" s="69" t="str">
        <f>IF(ISBLANK(C50),IF(ISBLANK(C51),5,CONCATENATE(COUNTA($B$4:B49)+1,".")))</f>
        <v>5.</v>
      </c>
      <c r="C51" s="202" t="s">
        <v>396</v>
      </c>
      <c r="D51" s="71"/>
      <c r="E51" s="388"/>
      <c r="F51" s="71"/>
      <c r="G51" s="73"/>
      <c r="H51" s="178"/>
      <c r="I51" s="391"/>
      <c r="J51" s="75"/>
    </row>
    <row r="52" spans="1:13" s="76" customFormat="1">
      <c r="A52" s="68"/>
      <c r="B52" s="77"/>
      <c r="C52" s="203" t="s">
        <v>154</v>
      </c>
      <c r="D52" s="71"/>
      <c r="E52" s="388"/>
      <c r="F52" s="71"/>
      <c r="G52" s="73">
        <v>56</v>
      </c>
      <c r="H52" s="178" t="s">
        <v>2</v>
      </c>
      <c r="I52" s="391"/>
      <c r="J52" s="75">
        <f>G52*I52</f>
        <v>0</v>
      </c>
      <c r="M52" s="173"/>
    </row>
    <row r="53" spans="1:13" s="76" customFormat="1">
      <c r="A53" s="68"/>
      <c r="B53" s="77"/>
      <c r="C53" s="203" t="s">
        <v>318</v>
      </c>
      <c r="D53" s="71"/>
      <c r="E53" s="388"/>
      <c r="F53" s="71"/>
      <c r="G53" s="73">
        <v>20</v>
      </c>
      <c r="H53" s="178" t="s">
        <v>2</v>
      </c>
      <c r="I53" s="391"/>
      <c r="J53" s="75">
        <f>G53*I53</f>
        <v>0</v>
      </c>
      <c r="M53" s="173"/>
    </row>
    <row r="54" spans="1:13" s="76" customFormat="1" ht="16.5">
      <c r="A54" s="88"/>
      <c r="B54" s="65"/>
      <c r="C54" s="200"/>
      <c r="E54" s="387"/>
      <c r="G54" s="122"/>
      <c r="H54" s="172"/>
      <c r="I54" s="344"/>
      <c r="J54" s="129"/>
      <c r="M54" s="173"/>
    </row>
    <row r="55" spans="1:13" s="76" customFormat="1" ht="79.5" customHeight="1">
      <c r="A55" s="68">
        <v>40</v>
      </c>
      <c r="B55" s="69" t="str">
        <f>IF(ISBLANK(C54),IF(ISBLANK(C55),5,CONCATENATE(COUNTA($B$4:B52)+1,".")))</f>
        <v>6.</v>
      </c>
      <c r="C55" s="202" t="s">
        <v>397</v>
      </c>
      <c r="D55" s="71"/>
      <c r="E55" s="388"/>
      <c r="F55" s="71"/>
      <c r="G55" s="73"/>
      <c r="H55" s="178"/>
      <c r="I55" s="391"/>
      <c r="J55" s="75"/>
      <c r="M55" s="173"/>
    </row>
    <row r="56" spans="1:13" s="76" customFormat="1" ht="16.5">
      <c r="A56" s="68"/>
      <c r="B56" s="77"/>
      <c r="C56" s="204"/>
      <c r="D56" s="71"/>
      <c r="E56" s="388"/>
      <c r="F56" s="71"/>
      <c r="G56" s="73">
        <v>100</v>
      </c>
      <c r="H56" s="178" t="s">
        <v>28</v>
      </c>
      <c r="I56" s="391"/>
      <c r="J56" s="75">
        <f>G56*I56</f>
        <v>0</v>
      </c>
      <c r="M56" s="173"/>
    </row>
    <row r="57" spans="1:13" s="76" customFormat="1" ht="16.5">
      <c r="A57" s="88"/>
      <c r="B57" s="65"/>
      <c r="C57" s="200"/>
      <c r="D57" s="205"/>
      <c r="E57" s="389"/>
      <c r="G57" s="122"/>
      <c r="H57" s="172"/>
      <c r="I57" s="344"/>
      <c r="J57" s="129"/>
      <c r="M57" s="173"/>
    </row>
    <row r="58" spans="1:13" s="76" customFormat="1" ht="31.5">
      <c r="A58" s="88">
        <v>40</v>
      </c>
      <c r="B58" s="89" t="str">
        <f>IF(ISBLANK(C57),IF(ISBLANK(C58),5,CONCATENATE(COUNTA($B$4:B56)+1,".")))</f>
        <v>7.</v>
      </c>
      <c r="C58" s="118" t="s">
        <v>155</v>
      </c>
      <c r="D58" s="205"/>
      <c r="E58" s="389"/>
      <c r="G58" s="122"/>
      <c r="H58" s="172"/>
      <c r="I58" s="344"/>
      <c r="J58" s="129"/>
      <c r="M58" s="173"/>
    </row>
    <row r="59" spans="1:13" s="76" customFormat="1">
      <c r="A59" s="88"/>
      <c r="B59" s="65"/>
      <c r="C59" s="206" t="s">
        <v>151</v>
      </c>
      <c r="E59" s="387"/>
      <c r="G59" s="122">
        <v>200</v>
      </c>
      <c r="H59" s="172" t="s">
        <v>43</v>
      </c>
      <c r="I59" s="344"/>
      <c r="J59" s="129">
        <f>G59*I59</f>
        <v>0</v>
      </c>
      <c r="M59" s="173"/>
    </row>
    <row r="60" spans="1:13" s="76" customFormat="1">
      <c r="A60" s="88"/>
      <c r="B60" s="65"/>
      <c r="C60" s="170"/>
      <c r="D60" s="171"/>
      <c r="E60" s="385"/>
      <c r="F60" s="171"/>
      <c r="G60" s="122"/>
      <c r="H60" s="172"/>
      <c r="I60" s="344"/>
      <c r="J60" s="129"/>
      <c r="M60" s="173"/>
    </row>
    <row r="61" spans="1:13" s="76" customFormat="1" ht="65.25" customHeight="1">
      <c r="A61" s="88">
        <v>40</v>
      </c>
      <c r="B61" s="89" t="str">
        <f>IF(ISBLANK(C60),IF(ISBLANK(C61),5,CONCATENATE(COUNTA($B$4:B59)+1,".")))</f>
        <v>8.</v>
      </c>
      <c r="C61" s="207" t="s">
        <v>319</v>
      </c>
      <c r="D61" s="171"/>
      <c r="E61" s="385"/>
      <c r="F61" s="171"/>
      <c r="G61" s="122"/>
      <c r="H61" s="208"/>
      <c r="I61" s="344"/>
      <c r="J61" s="129"/>
      <c r="M61" s="173"/>
    </row>
    <row r="62" spans="1:13" s="76" customFormat="1">
      <c r="A62" s="88"/>
      <c r="B62" s="65"/>
      <c r="C62" s="209" t="s">
        <v>320</v>
      </c>
      <c r="D62" s="171"/>
      <c r="E62" s="385"/>
      <c r="F62" s="171"/>
      <c r="G62" s="122">
        <v>30</v>
      </c>
      <c r="H62" s="210" t="s">
        <v>0</v>
      </c>
      <c r="I62" s="344"/>
      <c r="J62" s="129">
        <f>G62*I62</f>
        <v>0</v>
      </c>
      <c r="M62" s="173"/>
    </row>
    <row r="63" spans="1:13" s="76" customFormat="1">
      <c r="A63" s="88"/>
      <c r="B63" s="65"/>
      <c r="C63" s="209" t="s">
        <v>321</v>
      </c>
      <c r="D63" s="171"/>
      <c r="E63" s="385"/>
      <c r="F63" s="171"/>
      <c r="G63" s="122">
        <v>80</v>
      </c>
      <c r="H63" s="210" t="s">
        <v>0</v>
      </c>
      <c r="I63" s="344"/>
      <c r="J63" s="129">
        <f>G63*I63</f>
        <v>0</v>
      </c>
      <c r="M63" s="173"/>
    </row>
    <row r="64" spans="1:13" s="76" customFormat="1">
      <c r="A64" s="88"/>
      <c r="B64" s="65"/>
      <c r="C64" s="209" t="s">
        <v>322</v>
      </c>
      <c r="D64" s="171"/>
      <c r="E64" s="385"/>
      <c r="F64" s="171"/>
      <c r="G64" s="122">
        <v>20</v>
      </c>
      <c r="H64" s="210" t="s">
        <v>0</v>
      </c>
      <c r="I64" s="344"/>
      <c r="J64" s="129">
        <f>G64*I64</f>
        <v>0</v>
      </c>
      <c r="M64" s="173"/>
    </row>
    <row r="65" spans="1:13" s="76" customFormat="1">
      <c r="A65" s="88"/>
      <c r="B65" s="65"/>
      <c r="C65" s="170"/>
      <c r="D65" s="171"/>
      <c r="E65" s="385"/>
      <c r="F65" s="171"/>
      <c r="G65" s="122"/>
      <c r="H65" s="172"/>
      <c r="I65" s="344"/>
      <c r="J65" s="129"/>
      <c r="M65" s="173"/>
    </row>
    <row r="66" spans="1:13" s="76" customFormat="1" ht="15.75" customHeight="1">
      <c r="A66" s="88">
        <v>40</v>
      </c>
      <c r="B66" s="89" t="str">
        <f>IF(ISBLANK(C65),IF(ISBLANK(C66),5,CONCATENATE(COUNTA($B$4:B64)+1,".")))</f>
        <v>9.</v>
      </c>
      <c r="C66" s="118" t="s">
        <v>398</v>
      </c>
      <c r="D66" s="205"/>
      <c r="E66" s="389"/>
      <c r="G66" s="122"/>
      <c r="H66" s="172"/>
      <c r="I66" s="344"/>
      <c r="J66" s="129"/>
      <c r="M66" s="173"/>
    </row>
    <row r="67" spans="1:13" s="76" customFormat="1">
      <c r="A67" s="88"/>
      <c r="B67" s="65"/>
      <c r="C67" s="211" t="s">
        <v>323</v>
      </c>
      <c r="E67" s="387"/>
      <c r="G67" s="122">
        <v>7</v>
      </c>
      <c r="H67" s="210" t="s">
        <v>1</v>
      </c>
      <c r="I67" s="344"/>
      <c r="J67" s="129">
        <f>G67*I67</f>
        <v>0</v>
      </c>
      <c r="M67" s="173"/>
    </row>
    <row r="68" spans="1:13" s="76" customFormat="1">
      <c r="A68" s="88"/>
      <c r="B68" s="65"/>
      <c r="C68" s="211" t="s">
        <v>324</v>
      </c>
      <c r="D68" s="171"/>
      <c r="E68" s="385"/>
      <c r="F68" s="171"/>
      <c r="G68" s="122">
        <v>2</v>
      </c>
      <c r="H68" s="210" t="s">
        <v>1</v>
      </c>
      <c r="I68" s="344"/>
      <c r="J68" s="129">
        <f>G68*I68</f>
        <v>0</v>
      </c>
      <c r="M68" s="173"/>
    </row>
    <row r="69" spans="1:13" s="76" customFormat="1">
      <c r="A69" s="88"/>
      <c r="B69" s="65"/>
      <c r="C69" s="211"/>
      <c r="D69" s="171"/>
      <c r="E69" s="385"/>
      <c r="F69" s="171"/>
      <c r="G69" s="122"/>
      <c r="H69" s="210"/>
      <c r="I69" s="344"/>
      <c r="J69" s="129"/>
      <c r="M69" s="173"/>
    </row>
    <row r="70" spans="1:13" s="76" customFormat="1">
      <c r="A70" s="88">
        <v>40</v>
      </c>
      <c r="B70" s="89" t="str">
        <f>IF(ISBLANK(C69),IF(ISBLANK(C70),5,CONCATENATE(COUNTA($B$4:B68)+1,".")))</f>
        <v>10.</v>
      </c>
      <c r="C70" s="118" t="s">
        <v>355</v>
      </c>
      <c r="D70" s="205"/>
      <c r="E70" s="389"/>
      <c r="G70" s="122"/>
      <c r="H70" s="172"/>
      <c r="I70" s="344"/>
      <c r="J70" s="129"/>
      <c r="M70" s="173"/>
    </row>
    <row r="71" spans="1:13" s="76" customFormat="1">
      <c r="A71" s="88"/>
      <c r="B71" s="65"/>
      <c r="C71" s="211" t="s">
        <v>356</v>
      </c>
      <c r="D71" s="171"/>
      <c r="E71" s="385"/>
      <c r="F71" s="171"/>
      <c r="G71" s="122">
        <v>14</v>
      </c>
      <c r="H71" s="210" t="s">
        <v>1</v>
      </c>
      <c r="I71" s="344"/>
      <c r="J71" s="129">
        <f>G71*I71</f>
        <v>0</v>
      </c>
      <c r="M71" s="173"/>
    </row>
    <row r="72" spans="1:13" s="76" customFormat="1">
      <c r="A72" s="88"/>
      <c r="B72" s="65"/>
      <c r="C72" s="211" t="s">
        <v>357</v>
      </c>
      <c r="D72" s="171"/>
      <c r="E72" s="385"/>
      <c r="F72" s="171"/>
      <c r="G72" s="122">
        <v>4</v>
      </c>
      <c r="H72" s="210" t="s">
        <v>1</v>
      </c>
      <c r="I72" s="344"/>
      <c r="J72" s="129">
        <f>G72*I72</f>
        <v>0</v>
      </c>
      <c r="M72" s="173"/>
    </row>
    <row r="73" spans="1:13" s="76" customFormat="1">
      <c r="A73" s="88"/>
      <c r="B73" s="65"/>
      <c r="C73" s="170"/>
      <c r="D73" s="171"/>
      <c r="E73" s="385"/>
      <c r="F73" s="171"/>
      <c r="G73" s="122"/>
      <c r="H73" s="172"/>
      <c r="I73" s="344"/>
      <c r="J73" s="129"/>
      <c r="M73" s="173"/>
    </row>
    <row r="74" spans="1:13" s="76" customFormat="1" ht="78.75">
      <c r="A74" s="68">
        <v>40</v>
      </c>
      <c r="B74" s="69" t="str">
        <f>IF(ISBLANK(C73),IF(ISBLANK(C74),5,CONCATENATE(COUNTA($B$4:B72)+1,".")))</f>
        <v>11.</v>
      </c>
      <c r="C74" s="212" t="s">
        <v>399</v>
      </c>
      <c r="D74" s="175"/>
      <c r="E74" s="335"/>
      <c r="F74" s="175"/>
      <c r="G74" s="73">
        <v>5</v>
      </c>
      <c r="H74" s="178" t="s">
        <v>1</v>
      </c>
      <c r="I74" s="391"/>
      <c r="J74" s="75">
        <f>G74*I74</f>
        <v>0</v>
      </c>
      <c r="M74" s="173"/>
    </row>
    <row r="75" spans="1:13" s="76" customFormat="1">
      <c r="A75" s="68"/>
      <c r="B75" s="77"/>
      <c r="C75" s="203" t="s">
        <v>147</v>
      </c>
      <c r="D75" s="175"/>
      <c r="E75" s="335"/>
      <c r="F75" s="175"/>
      <c r="G75" s="73"/>
      <c r="H75" s="178"/>
      <c r="I75" s="391"/>
      <c r="J75" s="75"/>
      <c r="M75" s="173"/>
    </row>
    <row r="76" spans="1:13" s="76" customFormat="1">
      <c r="A76" s="68"/>
      <c r="B76" s="77"/>
      <c r="C76" s="203" t="s">
        <v>148</v>
      </c>
      <c r="D76" s="175"/>
      <c r="E76" s="335"/>
      <c r="F76" s="175"/>
      <c r="G76" s="73"/>
      <c r="H76" s="178"/>
      <c r="I76" s="391"/>
      <c r="J76" s="75"/>
      <c r="M76" s="173"/>
    </row>
    <row r="77" spans="1:13" s="76" customFormat="1">
      <c r="A77" s="68"/>
      <c r="B77" s="77"/>
      <c r="C77" s="203" t="s">
        <v>149</v>
      </c>
      <c r="D77" s="175"/>
      <c r="E77" s="335"/>
      <c r="F77" s="175"/>
      <c r="G77" s="73"/>
      <c r="H77" s="178"/>
      <c r="I77" s="391"/>
      <c r="J77" s="75"/>
      <c r="M77" s="173"/>
    </row>
    <row r="78" spans="1:13" s="76" customFormat="1">
      <c r="A78" s="68"/>
      <c r="B78" s="77"/>
      <c r="C78" s="203" t="s">
        <v>150</v>
      </c>
      <c r="D78" s="175"/>
      <c r="E78" s="335"/>
      <c r="F78" s="175"/>
      <c r="G78" s="73"/>
      <c r="H78" s="178"/>
      <c r="I78" s="391"/>
      <c r="J78" s="75"/>
      <c r="M78" s="173"/>
    </row>
    <row r="79" spans="1:13" s="76" customFormat="1">
      <c r="A79" s="88"/>
      <c r="B79" s="65"/>
      <c r="C79" s="170"/>
      <c r="D79" s="171"/>
      <c r="E79" s="385"/>
      <c r="F79" s="171"/>
      <c r="G79" s="122"/>
      <c r="H79" s="172"/>
      <c r="I79" s="344"/>
      <c r="J79" s="129"/>
      <c r="M79" s="173"/>
    </row>
    <row r="80" spans="1:13" s="76" customFormat="1">
      <c r="A80" s="68">
        <v>40</v>
      </c>
      <c r="B80" s="69" t="str">
        <f>IF(ISBLANK(C79),IF(ISBLANK(C80),5,CONCATENATE(COUNTA($B$4:B78)+1,".")))</f>
        <v>12.</v>
      </c>
      <c r="C80" s="213" t="s">
        <v>325</v>
      </c>
      <c r="D80" s="175"/>
      <c r="E80" s="335"/>
      <c r="F80" s="175"/>
      <c r="G80" s="73">
        <v>2</v>
      </c>
      <c r="H80" s="178" t="s">
        <v>1</v>
      </c>
      <c r="I80" s="391"/>
      <c r="J80" s="75">
        <f>G80*I80</f>
        <v>0</v>
      </c>
      <c r="M80" s="173"/>
    </row>
    <row r="81" spans="1:13" s="76" customFormat="1">
      <c r="A81" s="68"/>
      <c r="B81" s="77"/>
      <c r="C81" s="214" t="s">
        <v>443</v>
      </c>
      <c r="D81" s="175"/>
      <c r="E81" s="335"/>
      <c r="F81" s="175"/>
      <c r="G81" s="73"/>
      <c r="H81" s="178"/>
      <c r="I81" s="391"/>
      <c r="J81" s="75"/>
      <c r="M81" s="173"/>
    </row>
    <row r="82" spans="1:13" s="76" customFormat="1">
      <c r="A82" s="68"/>
      <c r="B82" s="77"/>
      <c r="C82" s="180" t="s">
        <v>445</v>
      </c>
      <c r="D82" s="175"/>
      <c r="E82" s="335"/>
      <c r="F82" s="175"/>
      <c r="G82" s="73"/>
      <c r="H82" s="178"/>
      <c r="I82" s="391"/>
      <c r="J82" s="75"/>
      <c r="M82" s="173"/>
    </row>
    <row r="83" spans="1:13" s="76" customFormat="1">
      <c r="A83" s="88"/>
      <c r="B83" s="65"/>
      <c r="C83" s="170"/>
      <c r="D83" s="171"/>
      <c r="E83" s="385"/>
      <c r="F83" s="171"/>
      <c r="G83" s="122"/>
      <c r="H83" s="172"/>
      <c r="I83" s="344"/>
      <c r="J83" s="129"/>
      <c r="M83" s="173"/>
    </row>
    <row r="84" spans="1:13" s="76" customFormat="1" ht="43.5" customHeight="1">
      <c r="A84" s="68">
        <v>40</v>
      </c>
      <c r="B84" s="69" t="str">
        <f>IF(ISBLANK(C83),IF(ISBLANK(C84),5,CONCATENATE(COUNTA($B$4:B82)+1,".")))</f>
        <v>13.</v>
      </c>
      <c r="C84" s="116" t="s">
        <v>441</v>
      </c>
      <c r="D84" s="175"/>
      <c r="E84" s="335"/>
      <c r="F84" s="175"/>
      <c r="G84" s="73">
        <v>1</v>
      </c>
      <c r="H84" s="178" t="s">
        <v>1</v>
      </c>
      <c r="I84" s="391"/>
      <c r="J84" s="75">
        <f>G84*I84</f>
        <v>0</v>
      </c>
      <c r="M84" s="173"/>
    </row>
    <row r="85" spans="1:13" s="76" customFormat="1">
      <c r="A85" s="68"/>
      <c r="B85" s="77"/>
      <c r="C85" s="115" t="s">
        <v>326</v>
      </c>
      <c r="D85" s="175"/>
      <c r="E85" s="335"/>
      <c r="F85" s="175"/>
      <c r="G85" s="73"/>
      <c r="H85" s="178"/>
      <c r="I85" s="391"/>
      <c r="J85" s="75"/>
      <c r="M85" s="173"/>
    </row>
    <row r="86" spans="1:13" s="76" customFormat="1">
      <c r="A86" s="68"/>
      <c r="B86" s="77"/>
      <c r="C86" s="115" t="s">
        <v>327</v>
      </c>
      <c r="D86" s="175"/>
      <c r="E86" s="335"/>
      <c r="F86" s="175"/>
      <c r="G86" s="73"/>
      <c r="H86" s="178"/>
      <c r="I86" s="391"/>
      <c r="J86" s="75"/>
      <c r="M86" s="173"/>
    </row>
    <row r="87" spans="1:13" s="76" customFormat="1">
      <c r="A87" s="68"/>
      <c r="B87" s="77"/>
      <c r="C87" s="115" t="s">
        <v>328</v>
      </c>
      <c r="D87" s="175"/>
      <c r="E87" s="335"/>
      <c r="F87" s="175"/>
      <c r="G87" s="73"/>
      <c r="H87" s="178"/>
      <c r="I87" s="391"/>
      <c r="J87" s="75"/>
      <c r="M87" s="173"/>
    </row>
    <row r="88" spans="1:13" s="76" customFormat="1">
      <c r="A88" s="68"/>
      <c r="B88" s="77"/>
      <c r="C88" s="115" t="s">
        <v>329</v>
      </c>
      <c r="D88" s="175"/>
      <c r="E88" s="335"/>
      <c r="F88" s="175"/>
      <c r="G88" s="73"/>
      <c r="H88" s="178"/>
      <c r="I88" s="391"/>
      <c r="J88" s="75"/>
      <c r="M88" s="173"/>
    </row>
    <row r="89" spans="1:13" s="76" customFormat="1">
      <c r="A89" s="68"/>
      <c r="B89" s="77"/>
      <c r="C89" s="115" t="s">
        <v>330</v>
      </c>
      <c r="D89" s="175"/>
      <c r="E89" s="335"/>
      <c r="F89" s="175"/>
      <c r="G89" s="73"/>
      <c r="H89" s="178"/>
      <c r="I89" s="391"/>
      <c r="J89" s="75"/>
      <c r="M89" s="173"/>
    </row>
    <row r="90" spans="1:13" s="76" customFormat="1">
      <c r="A90" s="68"/>
      <c r="B90" s="77"/>
      <c r="C90" s="116" t="s">
        <v>442</v>
      </c>
      <c r="D90" s="175"/>
      <c r="E90" s="335"/>
      <c r="F90" s="175"/>
      <c r="G90" s="73"/>
      <c r="H90" s="178"/>
      <c r="I90" s="391"/>
      <c r="J90" s="75"/>
      <c r="M90" s="173"/>
    </row>
    <row r="91" spans="1:13" s="76" customFormat="1">
      <c r="A91" s="88"/>
      <c r="B91" s="65"/>
      <c r="C91" s="170"/>
      <c r="D91" s="171"/>
      <c r="E91" s="385"/>
      <c r="F91" s="171"/>
      <c r="G91" s="122"/>
      <c r="H91" s="172"/>
      <c r="I91" s="344"/>
      <c r="J91" s="129"/>
      <c r="M91" s="173"/>
    </row>
    <row r="92" spans="1:13" s="76" customFormat="1" ht="35.25" customHeight="1">
      <c r="A92" s="88">
        <v>40</v>
      </c>
      <c r="B92" s="89" t="str">
        <f>IF(ISBLANK(C91),IF(ISBLANK(C92),5,CONCATENATE(COUNTA($B$4:B90)+1,".")))</f>
        <v>14.</v>
      </c>
      <c r="C92" s="215" t="s">
        <v>332</v>
      </c>
      <c r="D92" s="171"/>
      <c r="E92" s="385"/>
      <c r="F92" s="171"/>
      <c r="G92" s="122"/>
      <c r="H92" s="172"/>
      <c r="I92" s="344"/>
      <c r="J92" s="129"/>
      <c r="M92" s="173"/>
    </row>
    <row r="93" spans="1:13" s="76" customFormat="1">
      <c r="A93" s="88"/>
      <c r="B93" s="65"/>
      <c r="C93" s="209" t="s">
        <v>331</v>
      </c>
      <c r="D93" s="171"/>
      <c r="E93" s="385"/>
      <c r="F93" s="88"/>
      <c r="G93" s="216">
        <v>3</v>
      </c>
      <c r="H93" s="172" t="s">
        <v>1</v>
      </c>
      <c r="I93" s="344"/>
      <c r="J93" s="129">
        <f>G93*I93</f>
        <v>0</v>
      </c>
      <c r="M93" s="173"/>
    </row>
    <row r="94" spans="1:13" s="76" customFormat="1">
      <c r="A94" s="88"/>
      <c r="B94" s="65"/>
      <c r="C94" s="217" t="s">
        <v>353</v>
      </c>
      <c r="D94" s="171"/>
      <c r="E94" s="385"/>
      <c r="F94" s="171"/>
      <c r="G94" s="122">
        <v>10</v>
      </c>
      <c r="H94" s="172" t="s">
        <v>1</v>
      </c>
      <c r="I94" s="344"/>
      <c r="J94" s="129">
        <f>G94*I94</f>
        <v>0</v>
      </c>
      <c r="M94" s="173"/>
    </row>
    <row r="95" spans="1:13" s="76" customFormat="1">
      <c r="A95" s="88"/>
      <c r="B95" s="65"/>
      <c r="C95" s="218" t="s">
        <v>358</v>
      </c>
      <c r="D95" s="171"/>
      <c r="E95" s="385"/>
      <c r="F95" s="171"/>
      <c r="G95" s="122"/>
      <c r="H95" s="172"/>
      <c r="I95" s="344"/>
      <c r="J95" s="129"/>
      <c r="M95" s="173"/>
    </row>
    <row r="96" spans="1:13" s="76" customFormat="1">
      <c r="A96" s="88"/>
      <c r="B96" s="65"/>
      <c r="C96" s="218"/>
      <c r="D96" s="171"/>
      <c r="E96" s="385"/>
      <c r="F96" s="171"/>
      <c r="G96" s="122"/>
      <c r="H96" s="172"/>
      <c r="I96" s="344"/>
      <c r="J96" s="129"/>
      <c r="M96" s="173"/>
    </row>
    <row r="97" spans="1:13" s="76" customFormat="1" ht="31.5">
      <c r="A97" s="88">
        <v>40</v>
      </c>
      <c r="B97" s="89" t="str">
        <f>IF(ISBLANK(C96),IF(ISBLANK(C97),5,CONCATENATE(COUNTA($B$4:B95)+1,".")))</f>
        <v>15.</v>
      </c>
      <c r="C97" s="219" t="s">
        <v>400</v>
      </c>
      <c r="D97" s="171"/>
      <c r="E97" s="385"/>
      <c r="F97" s="171"/>
      <c r="G97" s="122">
        <v>13</v>
      </c>
      <c r="H97" s="172" t="s">
        <v>1</v>
      </c>
      <c r="I97" s="344"/>
      <c r="J97" s="129">
        <f>G97*I97</f>
        <v>0</v>
      </c>
      <c r="M97" s="173"/>
    </row>
    <row r="98" spans="1:13" s="76" customFormat="1">
      <c r="A98" s="88"/>
      <c r="B98" s="65"/>
      <c r="C98" s="170"/>
      <c r="D98" s="171"/>
      <c r="E98" s="385"/>
      <c r="F98" s="171"/>
      <c r="G98" s="122"/>
      <c r="H98" s="172"/>
      <c r="I98" s="344"/>
      <c r="J98" s="129"/>
      <c r="M98" s="173"/>
    </row>
    <row r="99" spans="1:13" s="223" customFormat="1" ht="52.5" customHeight="1">
      <c r="A99" s="88">
        <v>40</v>
      </c>
      <c r="B99" s="89" t="str">
        <f>IF(ISBLANK(C98),IF(ISBLANK(C99),5,CONCATENATE(COUNTA($B$4:B97)+1,".")))</f>
        <v>16.</v>
      </c>
      <c r="C99" s="220" t="s">
        <v>54</v>
      </c>
      <c r="D99" s="221"/>
      <c r="E99" s="390"/>
      <c r="F99" s="222"/>
      <c r="G99" s="122">
        <v>1</v>
      </c>
      <c r="H99" s="163" t="s">
        <v>1</v>
      </c>
      <c r="I99" s="393" t="s">
        <v>354</v>
      </c>
      <c r="J99" s="129"/>
      <c r="K99" s="93"/>
      <c r="L99" s="76"/>
      <c r="M99" s="173"/>
    </row>
    <row r="100" spans="1:13">
      <c r="B100" s="124"/>
      <c r="C100" s="125"/>
      <c r="D100" s="122"/>
      <c r="E100" s="367"/>
      <c r="F100" s="122"/>
      <c r="G100" s="157"/>
      <c r="H100" s="158"/>
      <c r="I100" s="373"/>
      <c r="J100" s="160"/>
      <c r="L100" s="64"/>
      <c r="M100" s="161"/>
    </row>
    <row r="101" spans="1:13" ht="16.5" thickBot="1">
      <c r="B101" s="164"/>
      <c r="C101" s="165"/>
      <c r="D101" s="164"/>
      <c r="E101" s="339"/>
      <c r="F101" s="164"/>
      <c r="G101" s="164"/>
      <c r="H101" s="164"/>
      <c r="I101" s="339"/>
      <c r="J101" s="164"/>
      <c r="L101" s="76"/>
      <c r="M101" s="173"/>
    </row>
    <row r="102" spans="1:13" ht="18">
      <c r="F102" s="166" t="str">
        <f>C3</f>
        <v>PREZRAČEVANJE</v>
      </c>
      <c r="H102" s="166" t="s">
        <v>35</v>
      </c>
      <c r="J102" s="159">
        <f>SUM(J5:J100)</f>
        <v>0</v>
      </c>
    </row>
    <row r="103" spans="1:13" s="57" customFormat="1" ht="18">
      <c r="A103" s="59"/>
      <c r="B103" s="14"/>
      <c r="C103" s="167" t="s">
        <v>22</v>
      </c>
      <c r="D103" s="14"/>
      <c r="E103" s="340"/>
      <c r="F103" s="14"/>
      <c r="G103" s="14"/>
      <c r="H103" s="166"/>
      <c r="I103" s="340"/>
      <c r="J103" s="168"/>
    </row>
    <row r="104" spans="1:13" ht="18">
      <c r="A104" s="59"/>
      <c r="C104" s="169" t="s">
        <v>21</v>
      </c>
      <c r="H104" s="166"/>
      <c r="J104" s="168"/>
    </row>
  </sheetData>
  <sheetProtection algorithmName="SHA-512" hashValue="W6mz5Flf0oMyIb2jEtRVfPD37I6GJBxrYONFfHJgoy49CSeLh09RxcIelS+nnEknLGjOvdd9TPactxTmjDhTGw==" saltValue="Qy19TY1vWfr1+cQasKqPcA==" spinCount="100000" sheet="1" objects="1" scenarios="1" formatCells="0" formatColumns="0"/>
  <mergeCells count="1">
    <mergeCell ref="O32:Q32"/>
  </mergeCells>
  <pageMargins left="0.98425196850393704" right="0.39370078740157483" top="0.78740157480314965" bottom="0.78740157480314965" header="0.31496062992125984" footer="0.31496062992125984"/>
  <pageSetup paperSize="9" scale="67" fitToHeight="50" orientation="portrait" r:id="rId1"/>
  <headerFooter>
    <oddHeader xml:space="preserve">&amp;CPopis del strojnih instalacij in strojne opreme
&amp;Rprojekt: 17140-00
načrt: SPK - 5
</oddHeader>
    <oddFooter>&amp;C&amp;A&amp;R&amp;P/&amp;N</oddFooter>
  </headerFooter>
  <rowBreaks count="1" manualBreakCount="1">
    <brk id="57"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7030A0"/>
    <pageSetUpPr fitToPage="1"/>
  </sheetPr>
  <dimension ref="A1:IV134"/>
  <sheetViews>
    <sheetView view="pageBreakPreview" zoomScaleNormal="100" zoomScaleSheetLayoutView="100" workbookViewId="0">
      <selection activeCell="E18" sqref="E18"/>
    </sheetView>
  </sheetViews>
  <sheetFormatPr defaultRowHeight="15.75"/>
  <cols>
    <col min="1" max="1" width="3.28515625" style="123" customWidth="1"/>
    <col min="2" max="2" width="3.28515625" style="14" customWidth="1"/>
    <col min="3" max="3" width="47.7109375" style="16" customWidth="1"/>
    <col min="4" max="4" width="10.85546875" style="14" customWidth="1"/>
    <col min="5" max="5" width="23.42578125" style="340" customWidth="1"/>
    <col min="6" max="6" width="4.7109375" style="14" customWidth="1"/>
    <col min="7" max="7" width="9" style="14" customWidth="1"/>
    <col min="8" max="8" width="6.42578125" style="14" customWidth="1"/>
    <col min="9" max="9" width="10.7109375" style="340" customWidth="1"/>
    <col min="10" max="10" width="10.7109375" style="14" customWidth="1"/>
    <col min="11" max="11" width="22.28515625" style="57" customWidth="1"/>
    <col min="12" max="16384" width="9.140625" style="14"/>
  </cols>
  <sheetData>
    <row r="1" spans="1:256">
      <c r="A1" s="53" t="s">
        <v>3</v>
      </c>
      <c r="B1" s="53"/>
      <c r="C1" s="54" t="s">
        <v>4</v>
      </c>
      <c r="D1" s="54"/>
      <c r="E1" s="324" t="s">
        <v>390</v>
      </c>
      <c r="F1" s="54"/>
      <c r="G1" s="55" t="s">
        <v>5</v>
      </c>
      <c r="H1" s="55" t="s">
        <v>6</v>
      </c>
      <c r="I1" s="341" t="s">
        <v>8</v>
      </c>
      <c r="J1" s="56" t="s">
        <v>7</v>
      </c>
    </row>
    <row r="3" spans="1:256" s="59" customFormat="1" ht="18.75" customHeight="1">
      <c r="A3" s="58">
        <v>50</v>
      </c>
      <c r="C3" s="17" t="s">
        <v>57</v>
      </c>
      <c r="D3" s="60"/>
      <c r="E3" s="325"/>
      <c r="F3" s="61"/>
      <c r="G3" s="62"/>
      <c r="H3" s="63"/>
      <c r="I3" s="342"/>
      <c r="J3" s="62"/>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O3" s="14"/>
      <c r="DP3" s="14"/>
      <c r="DQ3" s="14"/>
      <c r="DR3" s="14"/>
      <c r="DS3" s="14"/>
      <c r="DT3" s="14"/>
      <c r="DU3" s="14"/>
      <c r="DV3" s="14"/>
      <c r="DW3" s="14"/>
      <c r="DX3" s="14"/>
      <c r="DY3" s="14"/>
      <c r="DZ3" s="14"/>
      <c r="EA3" s="14"/>
      <c r="EB3" s="14"/>
      <c r="EC3" s="14"/>
      <c r="ED3" s="14"/>
      <c r="EE3" s="14"/>
      <c r="EF3" s="14"/>
      <c r="EG3" s="14"/>
      <c r="EH3" s="14"/>
      <c r="EI3" s="14"/>
      <c r="EJ3" s="14"/>
      <c r="EK3" s="14"/>
      <c r="EL3" s="14"/>
      <c r="EM3" s="14"/>
      <c r="EN3" s="14"/>
      <c r="EO3" s="14"/>
      <c r="EP3" s="14"/>
      <c r="EQ3" s="14"/>
      <c r="ER3" s="14"/>
      <c r="ES3" s="14"/>
      <c r="ET3" s="14"/>
      <c r="EU3" s="14"/>
      <c r="EV3" s="14"/>
      <c r="EW3" s="14"/>
      <c r="EX3" s="14"/>
      <c r="EY3" s="14"/>
      <c r="EZ3" s="14"/>
      <c r="FA3" s="14"/>
      <c r="FB3" s="14"/>
      <c r="FC3" s="14"/>
      <c r="FD3" s="14"/>
      <c r="FE3" s="14"/>
      <c r="FF3" s="14"/>
      <c r="FG3" s="14"/>
      <c r="FH3" s="14"/>
      <c r="FI3" s="14"/>
      <c r="FJ3" s="14"/>
      <c r="FK3" s="14"/>
      <c r="FL3" s="14"/>
      <c r="FM3" s="14"/>
      <c r="FN3" s="14"/>
      <c r="FO3" s="14"/>
      <c r="FP3" s="14"/>
      <c r="FQ3" s="14"/>
      <c r="FR3" s="14"/>
      <c r="FS3" s="14"/>
      <c r="FT3" s="14"/>
      <c r="FU3" s="14"/>
      <c r="FV3" s="14"/>
      <c r="FW3" s="14"/>
      <c r="FX3" s="14"/>
      <c r="FY3" s="14"/>
      <c r="FZ3" s="14"/>
      <c r="GA3" s="14"/>
      <c r="GB3" s="14"/>
      <c r="GC3" s="14"/>
      <c r="GD3" s="14"/>
      <c r="GE3" s="14"/>
      <c r="GF3" s="14"/>
      <c r="GG3" s="14"/>
      <c r="GH3" s="14"/>
      <c r="GI3" s="14"/>
      <c r="GJ3" s="14"/>
      <c r="GK3" s="14"/>
      <c r="GL3" s="14"/>
      <c r="GM3" s="14"/>
      <c r="GN3" s="14"/>
      <c r="GO3" s="14"/>
      <c r="GP3" s="14"/>
      <c r="GQ3" s="14"/>
      <c r="GR3" s="14"/>
      <c r="GS3" s="14"/>
      <c r="GT3" s="14"/>
      <c r="GU3" s="14"/>
      <c r="GV3" s="14"/>
      <c r="GW3" s="14"/>
      <c r="GX3" s="14"/>
      <c r="GY3" s="14"/>
      <c r="GZ3" s="14"/>
      <c r="HA3" s="14"/>
      <c r="HB3" s="14"/>
      <c r="HC3" s="14"/>
      <c r="HD3" s="14"/>
      <c r="HE3" s="14"/>
      <c r="HF3" s="14"/>
      <c r="HG3" s="14"/>
      <c r="HH3" s="14"/>
      <c r="HI3" s="14"/>
      <c r="HJ3" s="14"/>
      <c r="HK3" s="14"/>
      <c r="HL3" s="14"/>
      <c r="HM3" s="14"/>
      <c r="HN3" s="14"/>
      <c r="HO3" s="14"/>
      <c r="HP3" s="14"/>
      <c r="HQ3" s="14"/>
      <c r="HR3" s="14"/>
      <c r="HS3" s="14"/>
      <c r="HT3" s="14"/>
      <c r="HU3" s="14"/>
      <c r="HV3" s="14"/>
      <c r="HW3" s="14"/>
      <c r="HX3" s="14"/>
      <c r="HY3" s="14"/>
      <c r="HZ3" s="14"/>
      <c r="IA3" s="14"/>
      <c r="IB3" s="14"/>
      <c r="IC3" s="14"/>
      <c r="ID3" s="14"/>
      <c r="IE3" s="14"/>
      <c r="IF3" s="14"/>
      <c r="IG3" s="14"/>
      <c r="IH3" s="14"/>
      <c r="II3" s="14"/>
      <c r="IJ3" s="14"/>
      <c r="IK3" s="14"/>
      <c r="IL3" s="14"/>
      <c r="IM3" s="14"/>
      <c r="IN3" s="14"/>
      <c r="IO3" s="14"/>
      <c r="IP3" s="14"/>
      <c r="IQ3" s="14"/>
      <c r="IR3" s="14"/>
      <c r="IS3" s="14"/>
      <c r="IT3" s="14"/>
      <c r="IU3" s="14"/>
      <c r="IV3" s="14"/>
    </row>
    <row r="4" spans="1:256" s="64" customFormat="1">
      <c r="B4" s="65"/>
      <c r="C4" s="66"/>
      <c r="D4" s="67"/>
      <c r="E4" s="326"/>
      <c r="F4" s="67"/>
      <c r="I4" s="343"/>
    </row>
    <row r="5" spans="1:256" s="76" customFormat="1" ht="31.5">
      <c r="A5" s="68" t="s">
        <v>156</v>
      </c>
      <c r="B5" s="69" t="str">
        <f>IF(ISBLANK(C4),IF(ISBLANK(C5),5,CONCATENATE(COUNTA($B3:B$4)+1,".")))</f>
        <v>1.</v>
      </c>
      <c r="C5" s="70" t="s">
        <v>391</v>
      </c>
      <c r="D5" s="71"/>
      <c r="E5" s="388"/>
      <c r="F5" s="72"/>
      <c r="G5" s="73">
        <v>16</v>
      </c>
      <c r="H5" s="74" t="s">
        <v>1</v>
      </c>
      <c r="I5" s="391"/>
      <c r="J5" s="75">
        <f>G5*I5</f>
        <v>0</v>
      </c>
    </row>
    <row r="6" spans="1:256" s="76" customFormat="1" ht="81" customHeight="1">
      <c r="A6" s="68"/>
      <c r="B6" s="77"/>
      <c r="C6" s="78" t="s">
        <v>292</v>
      </c>
      <c r="D6" s="71"/>
      <c r="E6" s="388"/>
      <c r="F6" s="72"/>
      <c r="G6" s="72"/>
      <c r="H6" s="72"/>
      <c r="I6" s="388"/>
      <c r="J6" s="71"/>
    </row>
    <row r="7" spans="1:256" s="76" customFormat="1">
      <c r="A7" s="68"/>
      <c r="B7" s="77"/>
      <c r="C7" s="79" t="s">
        <v>364</v>
      </c>
      <c r="D7" s="71"/>
      <c r="E7" s="388"/>
      <c r="F7" s="72"/>
      <c r="G7" s="72"/>
      <c r="H7" s="72"/>
      <c r="I7" s="388"/>
      <c r="J7" s="71"/>
    </row>
    <row r="8" spans="1:256" s="76" customFormat="1">
      <c r="A8" s="68"/>
      <c r="B8" s="77"/>
      <c r="C8" s="79" t="s">
        <v>365</v>
      </c>
      <c r="D8" s="71"/>
      <c r="E8" s="388"/>
      <c r="F8" s="72"/>
      <c r="G8" s="73"/>
      <c r="H8" s="74"/>
      <c r="I8" s="391"/>
      <c r="J8" s="75"/>
    </row>
    <row r="9" spans="1:256" s="76" customFormat="1">
      <c r="A9" s="68"/>
      <c r="B9" s="77"/>
      <c r="C9" s="79" t="s">
        <v>293</v>
      </c>
      <c r="D9" s="71"/>
      <c r="E9" s="388"/>
      <c r="F9" s="72"/>
      <c r="G9" s="72"/>
      <c r="H9" s="72"/>
      <c r="I9" s="388"/>
      <c r="J9" s="71"/>
    </row>
    <row r="10" spans="1:256" s="76" customFormat="1">
      <c r="A10" s="68"/>
      <c r="B10" s="77"/>
      <c r="C10" s="80" t="s">
        <v>367</v>
      </c>
      <c r="D10" s="71"/>
      <c r="E10" s="388"/>
      <c r="F10" s="72"/>
      <c r="G10" s="72"/>
      <c r="H10" s="72"/>
      <c r="I10" s="388"/>
      <c r="J10" s="71"/>
    </row>
    <row r="11" spans="1:256" s="76" customFormat="1">
      <c r="A11" s="68"/>
      <c r="B11" s="77"/>
      <c r="C11" s="80" t="s">
        <v>366</v>
      </c>
      <c r="D11" s="71"/>
      <c r="E11" s="388"/>
      <c r="F11" s="72"/>
      <c r="G11" s="72"/>
      <c r="H11" s="72"/>
      <c r="I11" s="388"/>
      <c r="J11" s="71"/>
    </row>
    <row r="12" spans="1:256" s="76" customFormat="1">
      <c r="A12" s="68"/>
      <c r="B12" s="77"/>
      <c r="C12" s="80"/>
      <c r="D12" s="71"/>
      <c r="E12" s="388"/>
      <c r="F12" s="72"/>
      <c r="G12" s="72"/>
      <c r="H12" s="72"/>
      <c r="I12" s="388"/>
      <c r="J12" s="71"/>
    </row>
    <row r="13" spans="1:256" s="76" customFormat="1">
      <c r="A13" s="68"/>
      <c r="B13" s="77"/>
      <c r="C13" s="81" t="s">
        <v>294</v>
      </c>
      <c r="D13" s="82" t="s">
        <v>55</v>
      </c>
      <c r="E13" s="332"/>
      <c r="F13" s="72"/>
      <c r="G13" s="72"/>
      <c r="H13" s="72"/>
      <c r="I13" s="388"/>
      <c r="J13" s="71"/>
    </row>
    <row r="14" spans="1:256" s="76" customFormat="1">
      <c r="A14" s="68"/>
      <c r="B14" s="77"/>
      <c r="C14" s="81"/>
      <c r="D14" s="71"/>
      <c r="E14" s="388"/>
      <c r="F14" s="72"/>
      <c r="G14" s="72"/>
      <c r="H14" s="72"/>
      <c r="I14" s="388"/>
      <c r="J14" s="71"/>
    </row>
    <row r="15" spans="1:256" s="76" customFormat="1">
      <c r="A15" s="68"/>
      <c r="B15" s="77"/>
      <c r="C15" s="81" t="s">
        <v>295</v>
      </c>
      <c r="D15" s="82" t="s">
        <v>55</v>
      </c>
      <c r="E15" s="332"/>
      <c r="F15" s="72"/>
      <c r="G15" s="72"/>
      <c r="H15" s="72"/>
      <c r="I15" s="388"/>
      <c r="J15" s="71"/>
    </row>
    <row r="16" spans="1:256" s="76" customFormat="1">
      <c r="A16" s="68"/>
      <c r="B16" s="77"/>
      <c r="C16" s="83" t="s">
        <v>296</v>
      </c>
      <c r="D16" s="82" t="s">
        <v>55</v>
      </c>
      <c r="E16" s="332"/>
      <c r="F16" s="72"/>
      <c r="G16" s="72"/>
      <c r="H16" s="72"/>
      <c r="I16" s="388"/>
      <c r="J16" s="71"/>
    </row>
    <row r="17" spans="1:17" s="57" customFormat="1">
      <c r="A17" s="14"/>
      <c r="B17" s="14"/>
      <c r="C17" s="84"/>
      <c r="D17" s="14"/>
      <c r="E17" s="340"/>
      <c r="F17" s="14"/>
      <c r="G17" s="85"/>
      <c r="H17" s="86"/>
      <c r="I17" s="345"/>
      <c r="J17" s="87"/>
      <c r="L17" s="14"/>
      <c r="M17" s="14"/>
      <c r="N17" s="14"/>
      <c r="O17" s="14"/>
      <c r="P17" s="14"/>
      <c r="Q17" s="14"/>
    </row>
    <row r="18" spans="1:17" s="94" customFormat="1" ht="48" customHeight="1">
      <c r="A18" s="88" t="s">
        <v>156</v>
      </c>
      <c r="B18" s="89" t="str">
        <f>IF(ISBLANK(C17),IF(ISBLANK(C18),5,CONCATENATE(COUNTA($B$4:B16)+1,".")))</f>
        <v>2.</v>
      </c>
      <c r="C18" s="90" t="s">
        <v>352</v>
      </c>
      <c r="D18" s="91"/>
      <c r="E18" s="368"/>
      <c r="F18" s="92"/>
      <c r="G18" s="85"/>
      <c r="H18" s="86"/>
      <c r="I18" s="345"/>
      <c r="J18" s="87"/>
      <c r="K18" s="93"/>
    </row>
    <row r="19" spans="1:17" s="94" customFormat="1">
      <c r="A19" s="62"/>
      <c r="B19" s="62"/>
      <c r="C19" s="95" t="s">
        <v>86</v>
      </c>
      <c r="E19" s="365"/>
      <c r="G19" s="85">
        <v>30</v>
      </c>
      <c r="H19" s="86" t="s">
        <v>2</v>
      </c>
      <c r="I19" s="345"/>
      <c r="J19" s="87">
        <f>G19*I19</f>
        <v>0</v>
      </c>
      <c r="K19" s="93"/>
    </row>
    <row r="20" spans="1:17" s="94" customFormat="1">
      <c r="A20" s="14"/>
      <c r="B20" s="14"/>
      <c r="C20" s="95" t="s">
        <v>74</v>
      </c>
      <c r="E20" s="365"/>
      <c r="G20" s="85">
        <v>30</v>
      </c>
      <c r="H20" s="86" t="s">
        <v>2</v>
      </c>
      <c r="I20" s="345"/>
      <c r="J20" s="87">
        <f>G20*I20</f>
        <v>0</v>
      </c>
      <c r="K20" s="93"/>
    </row>
    <row r="21" spans="1:17" s="94" customFormat="1">
      <c r="A21" s="14"/>
      <c r="B21" s="14"/>
      <c r="C21" s="95" t="s">
        <v>75</v>
      </c>
      <c r="E21" s="365"/>
      <c r="G21" s="85">
        <v>84</v>
      </c>
      <c r="H21" s="86" t="s">
        <v>2</v>
      </c>
      <c r="I21" s="345"/>
      <c r="J21" s="87">
        <f>G21*I21</f>
        <v>0</v>
      </c>
      <c r="K21" s="93"/>
    </row>
    <row r="22" spans="1:17" s="94" customFormat="1">
      <c r="A22" s="14"/>
      <c r="B22" s="96"/>
      <c r="C22" s="95" t="s">
        <v>76</v>
      </c>
      <c r="E22" s="365"/>
      <c r="G22" s="85">
        <v>114</v>
      </c>
      <c r="H22" s="86" t="s">
        <v>2</v>
      </c>
      <c r="I22" s="345"/>
      <c r="J22" s="87">
        <f>G22*I22</f>
        <v>0</v>
      </c>
      <c r="K22" s="93"/>
    </row>
    <row r="23" spans="1:17" s="94" customFormat="1">
      <c r="A23" s="14"/>
      <c r="B23" s="96"/>
      <c r="C23" s="95" t="s">
        <v>77</v>
      </c>
      <c r="E23" s="365"/>
      <c r="G23" s="85">
        <v>264</v>
      </c>
      <c r="H23" s="86" t="s">
        <v>2</v>
      </c>
      <c r="I23" s="345"/>
      <c r="J23" s="87">
        <f>G23*I23</f>
        <v>0</v>
      </c>
      <c r="K23" s="93"/>
    </row>
    <row r="24" spans="1:17" s="94" customFormat="1">
      <c r="A24" s="14"/>
      <c r="B24" s="96"/>
      <c r="C24" s="95"/>
      <c r="D24" s="97"/>
      <c r="E24" s="394"/>
      <c r="G24" s="85"/>
      <c r="H24" s="86"/>
      <c r="I24" s="345"/>
      <c r="J24" s="87"/>
      <c r="K24" s="93"/>
    </row>
    <row r="25" spans="1:17" s="94" customFormat="1" ht="30.75" customHeight="1">
      <c r="A25" s="68" t="s">
        <v>156</v>
      </c>
      <c r="B25" s="69" t="str">
        <f>IF(ISBLANK(C24),IF(ISBLANK(C25),5,CONCATENATE(COUNTA($B$4:B23)+1,".")))</f>
        <v>3.</v>
      </c>
      <c r="C25" s="98" t="s">
        <v>78</v>
      </c>
      <c r="D25" s="99"/>
      <c r="E25" s="395"/>
      <c r="F25" s="100"/>
      <c r="G25" s="101"/>
      <c r="H25" s="102"/>
      <c r="I25" s="346"/>
      <c r="J25" s="103"/>
      <c r="K25" s="93"/>
    </row>
    <row r="26" spans="1:17" s="94" customFormat="1" ht="15.75" customHeight="1">
      <c r="A26" s="104"/>
      <c r="B26" s="105"/>
      <c r="C26" s="100" t="s">
        <v>84</v>
      </c>
      <c r="D26" s="106"/>
      <c r="E26" s="396"/>
      <c r="F26" s="100"/>
      <c r="G26" s="101"/>
      <c r="H26" s="102"/>
      <c r="I26" s="346"/>
      <c r="J26" s="103"/>
      <c r="K26" s="93"/>
    </row>
    <row r="27" spans="1:17" s="94" customFormat="1">
      <c r="A27" s="107"/>
      <c r="B27" s="108"/>
      <c r="C27" s="109" t="s">
        <v>79</v>
      </c>
      <c r="D27" s="110"/>
      <c r="E27" s="397"/>
      <c r="F27" s="101"/>
      <c r="G27" s="101"/>
      <c r="H27" s="102"/>
      <c r="I27" s="346"/>
      <c r="J27" s="103"/>
      <c r="K27" s="93"/>
    </row>
    <row r="28" spans="1:17" s="94" customFormat="1" ht="30.75" customHeight="1">
      <c r="A28" s="105"/>
      <c r="B28" s="105"/>
      <c r="C28" s="111" t="s">
        <v>85</v>
      </c>
      <c r="D28" s="111"/>
      <c r="E28" s="350"/>
      <c r="F28" s="112"/>
      <c r="G28" s="101"/>
      <c r="H28" s="102"/>
      <c r="I28" s="346"/>
      <c r="J28" s="103"/>
      <c r="K28" s="93"/>
    </row>
    <row r="29" spans="1:17" s="94" customFormat="1">
      <c r="A29" s="113"/>
      <c r="B29" s="114"/>
      <c r="C29" s="115" t="s">
        <v>86</v>
      </c>
      <c r="D29" s="101" t="s">
        <v>80</v>
      </c>
      <c r="E29" s="353"/>
      <c r="F29" s="101"/>
      <c r="G29" s="101">
        <v>30</v>
      </c>
      <c r="H29" s="102" t="s">
        <v>2</v>
      </c>
      <c r="I29" s="346"/>
      <c r="J29" s="103">
        <f>G29*I29</f>
        <v>0</v>
      </c>
      <c r="K29" s="93"/>
    </row>
    <row r="30" spans="1:17" s="94" customFormat="1">
      <c r="A30" s="105"/>
      <c r="B30" s="105"/>
      <c r="C30" s="109" t="s">
        <v>74</v>
      </c>
      <c r="D30" s="101" t="s">
        <v>80</v>
      </c>
      <c r="E30" s="353"/>
      <c r="F30" s="101"/>
      <c r="G30" s="101">
        <v>30</v>
      </c>
      <c r="H30" s="102" t="s">
        <v>2</v>
      </c>
      <c r="I30" s="346"/>
      <c r="J30" s="103">
        <f>G30*I30</f>
        <v>0</v>
      </c>
      <c r="K30" s="93"/>
    </row>
    <row r="31" spans="1:17" s="94" customFormat="1">
      <c r="A31" s="105"/>
      <c r="B31" s="105"/>
      <c r="C31" s="109" t="s">
        <v>75</v>
      </c>
      <c r="D31" s="101" t="s">
        <v>80</v>
      </c>
      <c r="E31" s="353"/>
      <c r="F31" s="101"/>
      <c r="G31" s="101">
        <v>84</v>
      </c>
      <c r="H31" s="102" t="s">
        <v>2</v>
      </c>
      <c r="I31" s="346"/>
      <c r="J31" s="103">
        <f>G31*I31</f>
        <v>0</v>
      </c>
      <c r="K31" s="93"/>
    </row>
    <row r="32" spans="1:17" s="94" customFormat="1">
      <c r="A32" s="105"/>
      <c r="B32" s="105"/>
      <c r="C32" s="109" t="s">
        <v>76</v>
      </c>
      <c r="D32" s="101" t="s">
        <v>80</v>
      </c>
      <c r="E32" s="353"/>
      <c r="F32" s="101"/>
      <c r="G32" s="101">
        <v>114</v>
      </c>
      <c r="H32" s="102" t="s">
        <v>2</v>
      </c>
      <c r="I32" s="346"/>
      <c r="J32" s="103">
        <f>G32*I32</f>
        <v>0</v>
      </c>
      <c r="K32" s="93"/>
    </row>
    <row r="33" spans="1:11" s="94" customFormat="1">
      <c r="A33" s="105"/>
      <c r="B33" s="105"/>
      <c r="C33" s="109" t="s">
        <v>77</v>
      </c>
      <c r="D33" s="101" t="s">
        <v>80</v>
      </c>
      <c r="E33" s="353"/>
      <c r="F33" s="101"/>
      <c r="G33" s="101">
        <v>264</v>
      </c>
      <c r="H33" s="102" t="s">
        <v>2</v>
      </c>
      <c r="I33" s="346"/>
      <c r="J33" s="103">
        <f>G33*I33</f>
        <v>0</v>
      </c>
      <c r="K33" s="93"/>
    </row>
    <row r="34" spans="1:11" s="94" customFormat="1">
      <c r="A34" s="105"/>
      <c r="B34" s="105"/>
      <c r="C34" s="116" t="s">
        <v>446</v>
      </c>
      <c r="D34" s="101"/>
      <c r="E34" s="353"/>
      <c r="F34" s="101"/>
      <c r="G34" s="101"/>
      <c r="H34" s="102"/>
      <c r="I34" s="346"/>
      <c r="J34" s="103"/>
      <c r="K34" s="93"/>
    </row>
    <row r="35" spans="1:11" s="64" customFormat="1">
      <c r="B35" s="65"/>
      <c r="C35" s="117"/>
      <c r="D35" s="67"/>
      <c r="E35" s="326"/>
      <c r="F35" s="67"/>
      <c r="G35" s="85"/>
      <c r="H35" s="86"/>
      <c r="I35" s="345"/>
      <c r="J35" s="87"/>
    </row>
    <row r="36" spans="1:11" s="64" customFormat="1">
      <c r="A36" s="88" t="s">
        <v>156</v>
      </c>
      <c r="B36" s="89" t="str">
        <f>IF(ISBLANK(C35),IF(ISBLANK(C36),5,CONCATENATE(COUNTA($B$4:B34)+1,".")))</f>
        <v>4.</v>
      </c>
      <c r="C36" s="118" t="s">
        <v>49</v>
      </c>
      <c r="D36" s="67"/>
      <c r="E36" s="326"/>
      <c r="F36" s="67"/>
      <c r="G36" s="85">
        <v>1</v>
      </c>
      <c r="H36" s="86" t="s">
        <v>1</v>
      </c>
      <c r="I36" s="345"/>
      <c r="J36" s="87">
        <f>G36*I36</f>
        <v>0</v>
      </c>
    </row>
    <row r="37" spans="1:11" s="64" customFormat="1">
      <c r="B37" s="65"/>
      <c r="C37" s="118" t="s">
        <v>50</v>
      </c>
      <c r="D37" s="67"/>
      <c r="E37" s="326"/>
      <c r="F37" s="67"/>
      <c r="G37" s="85"/>
      <c r="H37" s="86"/>
      <c r="I37" s="345"/>
      <c r="J37" s="87"/>
    </row>
    <row r="38" spans="1:11" s="76" customFormat="1">
      <c r="A38" s="88"/>
      <c r="B38" s="65"/>
      <c r="C38" s="119"/>
      <c r="D38" s="67"/>
      <c r="E38" s="326"/>
      <c r="F38" s="120"/>
      <c r="G38" s="85"/>
      <c r="H38" s="86"/>
      <c r="I38" s="345"/>
      <c r="J38" s="87"/>
    </row>
    <row r="39" spans="1:11">
      <c r="A39" s="88" t="s">
        <v>156</v>
      </c>
      <c r="B39" s="89" t="str">
        <f>IF(ISBLANK(C38),IF(ISBLANK(C39),5,CONCATENATE(COUNTA($B$4:B37)+1,".")))</f>
        <v>5.</v>
      </c>
      <c r="C39" s="121" t="s">
        <v>26</v>
      </c>
      <c r="D39" s="122"/>
      <c r="E39" s="367"/>
      <c r="F39" s="122"/>
      <c r="G39" s="85">
        <v>1</v>
      </c>
      <c r="H39" s="86" t="s">
        <v>1</v>
      </c>
      <c r="I39" s="345"/>
      <c r="J39" s="87">
        <f>G39*I39</f>
        <v>0</v>
      </c>
    </row>
    <row r="40" spans="1:11">
      <c r="B40" s="124"/>
      <c r="C40" s="125"/>
      <c r="D40" s="122"/>
      <c r="E40" s="367"/>
      <c r="F40" s="122"/>
      <c r="G40" s="85"/>
      <c r="H40" s="86"/>
      <c r="I40" s="345"/>
      <c r="J40" s="87"/>
    </row>
    <row r="41" spans="1:11" ht="38.25" customHeight="1">
      <c r="A41" s="88" t="s">
        <v>156</v>
      </c>
      <c r="B41" s="89" t="str">
        <f>IF(ISBLANK(C40),IF(ISBLANK(C41),5,CONCATENATE(COUNTA($B$4:B39)+1,".")))</f>
        <v>6.</v>
      </c>
      <c r="C41" s="126" t="s">
        <v>146</v>
      </c>
      <c r="D41" s="122"/>
      <c r="E41" s="367"/>
      <c r="F41" s="122"/>
      <c r="G41" s="85">
        <v>1</v>
      </c>
      <c r="H41" s="86" t="s">
        <v>1</v>
      </c>
      <c r="I41" s="345"/>
      <c r="J41" s="87">
        <f>G41*I41</f>
        <v>0</v>
      </c>
    </row>
    <row r="42" spans="1:11" s="76" customFormat="1">
      <c r="A42" s="88"/>
      <c r="B42" s="65"/>
      <c r="C42" s="127"/>
      <c r="E42" s="387"/>
      <c r="G42" s="122"/>
      <c r="H42" s="128"/>
      <c r="I42" s="344"/>
      <c r="J42" s="129"/>
    </row>
    <row r="43" spans="1:11" s="76" customFormat="1" ht="31.5">
      <c r="A43" s="88" t="s">
        <v>156</v>
      </c>
      <c r="B43" s="89" t="str">
        <f>IF(ISBLANK(C42),IF(ISBLANK(C43),5,CONCATENATE(COUNTA($B$4:B41)+1,".")))</f>
        <v>7.</v>
      </c>
      <c r="C43" s="130" t="s">
        <v>58</v>
      </c>
      <c r="E43" s="387"/>
      <c r="G43" s="122"/>
      <c r="H43" s="128"/>
      <c r="I43" s="344"/>
      <c r="J43" s="129"/>
    </row>
    <row r="44" spans="1:11" s="76" customFormat="1">
      <c r="A44" s="88"/>
      <c r="B44" s="65"/>
      <c r="C44" s="131" t="s">
        <v>59</v>
      </c>
      <c r="E44" s="387"/>
      <c r="G44" s="122">
        <v>16</v>
      </c>
      <c r="H44" s="128" t="s">
        <v>2</v>
      </c>
      <c r="I44" s="344"/>
      <c r="J44" s="129">
        <f>G44*I44</f>
        <v>0</v>
      </c>
    </row>
    <row r="45" spans="1:11" s="76" customFormat="1">
      <c r="A45" s="88"/>
      <c r="B45" s="65"/>
      <c r="C45" s="127"/>
      <c r="E45" s="387"/>
      <c r="G45" s="122"/>
      <c r="H45" s="128"/>
      <c r="I45" s="344"/>
      <c r="J45" s="129"/>
    </row>
    <row r="46" spans="1:11" s="76" customFormat="1" ht="31.5">
      <c r="A46" s="88" t="s">
        <v>156</v>
      </c>
      <c r="B46" s="89" t="str">
        <f>IF(ISBLANK(C45),IF(ISBLANK(C46),5,CONCATENATE(COUNTA($B$4:B44)+1,".")))</f>
        <v>8.</v>
      </c>
      <c r="C46" s="130" t="s">
        <v>60</v>
      </c>
      <c r="E46" s="387"/>
      <c r="G46" s="122"/>
      <c r="H46" s="128"/>
      <c r="I46" s="344"/>
      <c r="J46" s="129"/>
    </row>
    <row r="47" spans="1:11" s="76" customFormat="1">
      <c r="A47" s="88"/>
      <c r="B47" s="65"/>
      <c r="C47" s="127"/>
      <c r="E47" s="387"/>
      <c r="G47" s="122">
        <v>64</v>
      </c>
      <c r="H47" s="128" t="s">
        <v>2</v>
      </c>
      <c r="I47" s="344"/>
      <c r="J47" s="129">
        <f>G47*I47</f>
        <v>0</v>
      </c>
    </row>
    <row r="48" spans="1:11" s="76" customFormat="1">
      <c r="A48" s="88"/>
      <c r="B48" s="65"/>
      <c r="C48" s="127"/>
      <c r="E48" s="387"/>
      <c r="G48" s="122"/>
      <c r="H48" s="128"/>
      <c r="I48" s="344"/>
      <c r="J48" s="129"/>
    </row>
    <row r="49" spans="1:10" s="76" customFormat="1" ht="47.25">
      <c r="A49" s="88" t="s">
        <v>156</v>
      </c>
      <c r="B49" s="89" t="str">
        <f>IF(ISBLANK(C48),IF(ISBLANK(C49),5,CONCATENATE(COUNTA($B$4:B47)+1,".")))</f>
        <v>9.</v>
      </c>
      <c r="C49" s="130" t="s">
        <v>61</v>
      </c>
      <c r="E49" s="387"/>
      <c r="G49" s="122"/>
      <c r="H49" s="128"/>
      <c r="I49" s="344"/>
      <c r="J49" s="129"/>
    </row>
    <row r="50" spans="1:10" s="76" customFormat="1">
      <c r="A50" s="88"/>
      <c r="B50" s="65"/>
      <c r="C50" s="127"/>
      <c r="E50" s="387"/>
      <c r="G50" s="122">
        <v>16</v>
      </c>
      <c r="H50" s="128" t="s">
        <v>1</v>
      </c>
      <c r="I50" s="344"/>
      <c r="J50" s="129">
        <f>G50*I50</f>
        <v>0</v>
      </c>
    </row>
    <row r="51" spans="1:10" s="76" customFormat="1" ht="15.75" customHeight="1">
      <c r="A51" s="88"/>
      <c r="B51" s="89"/>
      <c r="C51" s="132"/>
      <c r="D51" s="133"/>
      <c r="E51" s="398"/>
      <c r="F51" s="133"/>
      <c r="G51" s="134"/>
      <c r="H51" s="135"/>
      <c r="I51" s="400"/>
      <c r="J51" s="129"/>
    </row>
    <row r="52" spans="1:10" s="76" customFormat="1" ht="15.75" customHeight="1">
      <c r="A52" s="88"/>
      <c r="B52" s="89"/>
      <c r="C52" s="136" t="s">
        <v>291</v>
      </c>
      <c r="D52" s="133"/>
      <c r="E52" s="398"/>
      <c r="F52" s="133"/>
      <c r="G52" s="134"/>
      <c r="H52" s="135"/>
      <c r="I52" s="400"/>
      <c r="J52" s="129"/>
    </row>
    <row r="53" spans="1:10" s="76" customFormat="1" ht="108.75" customHeight="1">
      <c r="A53" s="68" t="s">
        <v>156</v>
      </c>
      <c r="B53" s="69" t="str">
        <f>IF(ISBLANK(C51),IF(ISBLANK(C53),5,CONCATENATE(COUNTA($B$4:B52)+1,".")))</f>
        <v>10.</v>
      </c>
      <c r="C53" s="115" t="s">
        <v>238</v>
      </c>
      <c r="D53" s="137"/>
      <c r="E53" s="399"/>
      <c r="F53" s="137"/>
      <c r="G53" s="73">
        <v>1</v>
      </c>
      <c r="H53" s="74" t="s">
        <v>1</v>
      </c>
      <c r="I53" s="391"/>
      <c r="J53" s="75">
        <f>G53*I53</f>
        <v>0</v>
      </c>
    </row>
    <row r="54" spans="1:10" s="76" customFormat="1" ht="32.25" customHeight="1">
      <c r="A54" s="68"/>
      <c r="B54" s="69"/>
      <c r="C54" s="116" t="s">
        <v>392</v>
      </c>
      <c r="D54" s="137"/>
      <c r="E54" s="399"/>
      <c r="F54" s="137"/>
      <c r="G54" s="138"/>
      <c r="H54" s="139"/>
      <c r="I54" s="401"/>
      <c r="J54" s="75"/>
    </row>
    <row r="55" spans="1:10" s="76" customFormat="1" ht="15.75" customHeight="1">
      <c r="A55" s="68"/>
      <c r="B55" s="69"/>
      <c r="C55" s="140" t="s">
        <v>89</v>
      </c>
      <c r="D55" s="137"/>
      <c r="E55" s="399"/>
      <c r="F55" s="137"/>
      <c r="G55" s="138"/>
      <c r="H55" s="139"/>
      <c r="I55" s="401"/>
      <c r="J55" s="75"/>
    </row>
    <row r="56" spans="1:10" s="76" customFormat="1" ht="29.25" customHeight="1">
      <c r="A56" s="68"/>
      <c r="B56" s="69"/>
      <c r="C56" s="141" t="s">
        <v>239</v>
      </c>
      <c r="D56" s="137"/>
      <c r="E56" s="399"/>
      <c r="F56" s="137"/>
      <c r="G56" s="138"/>
      <c r="H56" s="139"/>
      <c r="I56" s="401"/>
      <c r="J56" s="75"/>
    </row>
    <row r="57" spans="1:10" s="76" customFormat="1" ht="30.75" customHeight="1">
      <c r="A57" s="68"/>
      <c r="B57" s="69"/>
      <c r="C57" s="141" t="s">
        <v>240</v>
      </c>
      <c r="D57" s="137"/>
      <c r="E57" s="399"/>
      <c r="F57" s="137"/>
      <c r="G57" s="138"/>
      <c r="H57" s="139"/>
      <c r="I57" s="401"/>
      <c r="J57" s="75"/>
    </row>
    <row r="58" spans="1:10" s="76" customFormat="1" ht="32.25" customHeight="1">
      <c r="A58" s="68"/>
      <c r="B58" s="69"/>
      <c r="C58" s="141" t="s">
        <v>241</v>
      </c>
      <c r="D58" s="137"/>
      <c r="E58" s="399"/>
      <c r="F58" s="137"/>
      <c r="G58" s="138"/>
      <c r="H58" s="139"/>
      <c r="I58" s="401"/>
      <c r="J58" s="75"/>
    </row>
    <row r="59" spans="1:10" s="76" customFormat="1" ht="15.75" customHeight="1">
      <c r="A59" s="68"/>
      <c r="B59" s="69"/>
      <c r="C59" s="141" t="s">
        <v>242</v>
      </c>
      <c r="D59" s="137"/>
      <c r="E59" s="399"/>
      <c r="F59" s="137"/>
      <c r="G59" s="138"/>
      <c r="H59" s="139"/>
      <c r="I59" s="401"/>
      <c r="J59" s="75"/>
    </row>
    <row r="60" spans="1:10" s="76" customFormat="1" ht="15.75" customHeight="1">
      <c r="A60" s="68"/>
      <c r="B60" s="69"/>
      <c r="C60" s="142" t="s">
        <v>243</v>
      </c>
      <c r="D60" s="137"/>
      <c r="E60" s="399"/>
      <c r="F60" s="137"/>
      <c r="G60" s="138"/>
      <c r="H60" s="139"/>
      <c r="I60" s="401"/>
      <c r="J60" s="75"/>
    </row>
    <row r="61" spans="1:10" s="76" customFormat="1" ht="15.75" customHeight="1">
      <c r="A61" s="68"/>
      <c r="B61" s="69"/>
      <c r="C61" s="142" t="s">
        <v>244</v>
      </c>
      <c r="D61" s="137"/>
      <c r="E61" s="399"/>
      <c r="F61" s="137"/>
      <c r="G61" s="138"/>
      <c r="H61" s="139"/>
      <c r="I61" s="401"/>
      <c r="J61" s="75"/>
    </row>
    <row r="62" spans="1:10" s="76" customFormat="1" ht="15.75" customHeight="1">
      <c r="A62" s="68"/>
      <c r="B62" s="69"/>
      <c r="C62" s="142" t="s">
        <v>245</v>
      </c>
      <c r="D62" s="137"/>
      <c r="E62" s="399"/>
      <c r="F62" s="137"/>
      <c r="G62" s="138"/>
      <c r="H62" s="139"/>
      <c r="I62" s="401"/>
      <c r="J62" s="75"/>
    </row>
    <row r="63" spans="1:10" s="76" customFormat="1" ht="15.75" customHeight="1">
      <c r="A63" s="68"/>
      <c r="B63" s="69"/>
      <c r="C63" s="142" t="s">
        <v>246</v>
      </c>
      <c r="D63" s="137"/>
      <c r="E63" s="399"/>
      <c r="F63" s="137"/>
      <c r="G63" s="138"/>
      <c r="H63" s="139"/>
      <c r="I63" s="401"/>
      <c r="J63" s="75"/>
    </row>
    <row r="64" spans="1:10" s="76" customFormat="1" ht="15.75" customHeight="1">
      <c r="A64" s="68"/>
      <c r="B64" s="69"/>
      <c r="C64" s="142" t="s">
        <v>247</v>
      </c>
      <c r="D64" s="137"/>
      <c r="E64" s="399"/>
      <c r="F64" s="137"/>
      <c r="G64" s="138"/>
      <c r="H64" s="139"/>
      <c r="I64" s="401"/>
      <c r="J64" s="75"/>
    </row>
    <row r="65" spans="1:10" s="76" customFormat="1" ht="15.75" customHeight="1">
      <c r="A65" s="68"/>
      <c r="B65" s="69"/>
      <c r="C65" s="142" t="s">
        <v>248</v>
      </c>
      <c r="D65" s="137"/>
      <c r="E65" s="399"/>
      <c r="F65" s="137"/>
      <c r="G65" s="138"/>
      <c r="H65" s="139"/>
      <c r="I65" s="401"/>
      <c r="J65" s="75"/>
    </row>
    <row r="66" spans="1:10" s="76" customFormat="1" ht="15.75" customHeight="1">
      <c r="A66" s="68"/>
      <c r="B66" s="69"/>
      <c r="C66" s="82" t="s">
        <v>90</v>
      </c>
      <c r="D66" s="137"/>
      <c r="E66" s="399"/>
      <c r="F66" s="137"/>
      <c r="G66" s="138"/>
      <c r="H66" s="139"/>
      <c r="I66" s="401"/>
      <c r="J66" s="75"/>
    </row>
    <row r="67" spans="1:10" s="76" customFormat="1" ht="15.75" customHeight="1">
      <c r="A67" s="68"/>
      <c r="B67" s="69"/>
      <c r="C67" s="140" t="s">
        <v>249</v>
      </c>
      <c r="D67" s="137"/>
      <c r="E67" s="399"/>
      <c r="F67" s="137"/>
      <c r="G67" s="138"/>
      <c r="H67" s="139"/>
      <c r="I67" s="401"/>
      <c r="J67" s="75"/>
    </row>
    <row r="68" spans="1:10" s="76" customFormat="1" ht="15.75" customHeight="1">
      <c r="A68" s="68"/>
      <c r="B68" s="69"/>
      <c r="C68" s="140" t="s">
        <v>250</v>
      </c>
      <c r="D68" s="137"/>
      <c r="E68" s="399"/>
      <c r="F68" s="137"/>
      <c r="G68" s="138"/>
      <c r="H68" s="139"/>
      <c r="I68" s="401"/>
      <c r="J68" s="75"/>
    </row>
    <row r="69" spans="1:10" s="76" customFormat="1" ht="30.75" customHeight="1">
      <c r="A69" s="68"/>
      <c r="B69" s="69"/>
      <c r="C69" s="143" t="s">
        <v>251</v>
      </c>
      <c r="D69" s="137"/>
      <c r="E69" s="399"/>
      <c r="F69" s="137"/>
      <c r="G69" s="138"/>
      <c r="H69" s="139"/>
      <c r="I69" s="401"/>
      <c r="J69" s="75"/>
    </row>
    <row r="70" spans="1:10" s="76" customFormat="1" ht="15.75" customHeight="1">
      <c r="A70" s="88"/>
      <c r="B70" s="89"/>
      <c r="C70" s="132"/>
      <c r="D70" s="133"/>
      <c r="E70" s="398"/>
      <c r="F70" s="133"/>
      <c r="G70" s="134"/>
      <c r="H70" s="135"/>
      <c r="I70" s="400"/>
      <c r="J70" s="129"/>
    </row>
    <row r="71" spans="1:10" s="76" customFormat="1" ht="123.75" customHeight="1">
      <c r="A71" s="68" t="s">
        <v>156</v>
      </c>
      <c r="B71" s="69" t="str">
        <f>IF(ISBLANK(C70),IF(ISBLANK(C71),5,CONCATENATE(COUNTA($B$4:B69)+1,".")))</f>
        <v>11.</v>
      </c>
      <c r="C71" s="116" t="s">
        <v>252</v>
      </c>
      <c r="D71" s="137"/>
      <c r="E71" s="399"/>
      <c r="F71" s="137"/>
      <c r="G71" s="73">
        <v>1</v>
      </c>
      <c r="H71" s="74" t="s">
        <v>1</v>
      </c>
      <c r="I71" s="391"/>
      <c r="J71" s="75">
        <f>G71*I71</f>
        <v>0</v>
      </c>
    </row>
    <row r="72" spans="1:10" s="76" customFormat="1" ht="32.25" customHeight="1">
      <c r="A72" s="68"/>
      <c r="B72" s="69"/>
      <c r="C72" s="144" t="s">
        <v>253</v>
      </c>
      <c r="D72" s="137"/>
      <c r="E72" s="399"/>
      <c r="F72" s="137"/>
      <c r="G72" s="138"/>
      <c r="H72" s="139"/>
      <c r="I72" s="401"/>
      <c r="J72" s="75"/>
    </row>
    <row r="73" spans="1:10" s="76" customFormat="1" ht="15.75" customHeight="1">
      <c r="A73" s="68"/>
      <c r="B73" s="69"/>
      <c r="C73" s="145" t="s">
        <v>254</v>
      </c>
      <c r="D73" s="137"/>
      <c r="E73" s="399"/>
      <c r="F73" s="137"/>
      <c r="G73" s="138"/>
      <c r="H73" s="139"/>
      <c r="I73" s="401"/>
      <c r="J73" s="75"/>
    </row>
    <row r="74" spans="1:10" s="76" customFormat="1" ht="15.75" customHeight="1">
      <c r="A74" s="68"/>
      <c r="B74" s="69"/>
      <c r="C74" s="145" t="s">
        <v>255</v>
      </c>
      <c r="D74" s="137"/>
      <c r="E74" s="399"/>
      <c r="F74" s="137"/>
      <c r="G74" s="138"/>
      <c r="H74" s="139"/>
      <c r="I74" s="401"/>
      <c r="J74" s="75"/>
    </row>
    <row r="75" spans="1:10" s="76" customFormat="1" ht="15.75" customHeight="1">
      <c r="A75" s="68"/>
      <c r="B75" s="69"/>
      <c r="C75" s="145" t="s">
        <v>256</v>
      </c>
      <c r="D75" s="137"/>
      <c r="E75" s="399"/>
      <c r="F75" s="137"/>
      <c r="G75" s="138"/>
      <c r="H75" s="139"/>
      <c r="I75" s="401"/>
      <c r="J75" s="75"/>
    </row>
    <row r="76" spans="1:10" s="76" customFormat="1" ht="15.75" customHeight="1">
      <c r="A76" s="68"/>
      <c r="B76" s="69"/>
      <c r="C76" s="145" t="s">
        <v>91</v>
      </c>
      <c r="D76" s="137"/>
      <c r="E76" s="399"/>
      <c r="F76" s="137"/>
      <c r="G76" s="138"/>
      <c r="H76" s="139"/>
      <c r="I76" s="401"/>
      <c r="J76" s="75"/>
    </row>
    <row r="77" spans="1:10" s="76" customFormat="1" ht="30.75" customHeight="1">
      <c r="A77" s="68"/>
      <c r="B77" s="69"/>
      <c r="C77" s="144" t="s">
        <v>257</v>
      </c>
      <c r="D77" s="137"/>
      <c r="E77" s="399"/>
      <c r="F77" s="137"/>
      <c r="G77" s="138"/>
      <c r="H77" s="139"/>
      <c r="I77" s="401"/>
      <c r="J77" s="75"/>
    </row>
    <row r="78" spans="1:10" s="76" customFormat="1" ht="32.25" customHeight="1">
      <c r="A78" s="68"/>
      <c r="B78" s="69"/>
      <c r="C78" s="146" t="s">
        <v>92</v>
      </c>
      <c r="D78" s="137"/>
      <c r="E78" s="399"/>
      <c r="F78" s="137"/>
      <c r="G78" s="138"/>
      <c r="H78" s="139"/>
      <c r="I78" s="401"/>
      <c r="J78" s="75"/>
    </row>
    <row r="79" spans="1:10" s="76" customFormat="1" ht="29.25" customHeight="1">
      <c r="A79" s="68"/>
      <c r="B79" s="69"/>
      <c r="C79" s="144" t="s">
        <v>258</v>
      </c>
      <c r="D79" s="137"/>
      <c r="E79" s="399"/>
      <c r="F79" s="137"/>
      <c r="G79" s="138"/>
      <c r="H79" s="139"/>
      <c r="I79" s="401"/>
      <c r="J79" s="75"/>
    </row>
    <row r="80" spans="1:10" s="76" customFormat="1" ht="30.75" customHeight="1">
      <c r="A80" s="68"/>
      <c r="B80" s="69"/>
      <c r="C80" s="143" t="s">
        <v>393</v>
      </c>
      <c r="D80" s="137"/>
      <c r="E80" s="399"/>
      <c r="F80" s="137"/>
      <c r="G80" s="138"/>
      <c r="H80" s="139"/>
      <c r="I80" s="401"/>
      <c r="J80" s="75"/>
    </row>
    <row r="81" spans="1:10" s="76" customFormat="1" ht="15.75" customHeight="1">
      <c r="A81" s="68"/>
      <c r="B81" s="69"/>
      <c r="C81" s="140" t="s">
        <v>89</v>
      </c>
      <c r="D81" s="137"/>
      <c r="E81" s="399"/>
      <c r="F81" s="137"/>
      <c r="G81" s="138"/>
      <c r="H81" s="139"/>
      <c r="I81" s="401"/>
      <c r="J81" s="75"/>
    </row>
    <row r="82" spans="1:10" s="76" customFormat="1" ht="30.75" customHeight="1">
      <c r="A82" s="68"/>
      <c r="B82" s="69"/>
      <c r="C82" s="141" t="s">
        <v>259</v>
      </c>
      <c r="D82" s="137"/>
      <c r="E82" s="399"/>
      <c r="F82" s="137"/>
      <c r="G82" s="138"/>
      <c r="H82" s="139"/>
      <c r="I82" s="401"/>
      <c r="J82" s="75"/>
    </row>
    <row r="83" spans="1:10" s="76" customFormat="1" ht="15.75" customHeight="1">
      <c r="A83" s="68"/>
      <c r="B83" s="69"/>
      <c r="C83" s="142" t="s">
        <v>260</v>
      </c>
      <c r="D83" s="137"/>
      <c r="E83" s="399"/>
      <c r="F83" s="137"/>
      <c r="G83" s="138"/>
      <c r="H83" s="139"/>
      <c r="I83" s="401"/>
      <c r="J83" s="75"/>
    </row>
    <row r="84" spans="1:10" s="76" customFormat="1" ht="15.75" customHeight="1">
      <c r="A84" s="68"/>
      <c r="B84" s="69"/>
      <c r="C84" s="142" t="s">
        <v>261</v>
      </c>
      <c r="D84" s="137"/>
      <c r="E84" s="399"/>
      <c r="F84" s="137"/>
      <c r="G84" s="138"/>
      <c r="H84" s="139"/>
      <c r="I84" s="401"/>
      <c r="J84" s="75"/>
    </row>
    <row r="85" spans="1:10" s="76" customFormat="1" ht="15.75" customHeight="1">
      <c r="A85" s="68"/>
      <c r="B85" s="69"/>
      <c r="C85" s="142" t="s">
        <v>262</v>
      </c>
      <c r="D85" s="137"/>
      <c r="E85" s="399"/>
      <c r="F85" s="137"/>
      <c r="G85" s="138"/>
      <c r="H85" s="139"/>
      <c r="I85" s="401"/>
      <c r="J85" s="75"/>
    </row>
    <row r="86" spans="1:10" s="76" customFormat="1" ht="15.75" customHeight="1">
      <c r="A86" s="68"/>
      <c r="B86" s="69"/>
      <c r="C86" s="142" t="s">
        <v>93</v>
      </c>
      <c r="D86" s="137"/>
      <c r="E86" s="399"/>
      <c r="F86" s="137"/>
      <c r="G86" s="138"/>
      <c r="H86" s="139"/>
      <c r="I86" s="401"/>
      <c r="J86" s="75"/>
    </row>
    <row r="87" spans="1:10" s="76" customFormat="1" ht="32.25" customHeight="1">
      <c r="A87" s="68"/>
      <c r="B87" s="69"/>
      <c r="C87" s="141" t="s">
        <v>263</v>
      </c>
      <c r="D87" s="137"/>
      <c r="E87" s="399"/>
      <c r="F87" s="137"/>
      <c r="G87" s="138"/>
      <c r="H87" s="139"/>
      <c r="I87" s="401"/>
      <c r="J87" s="75"/>
    </row>
    <row r="88" spans="1:10" s="76" customFormat="1" ht="30.75" customHeight="1">
      <c r="A88" s="68"/>
      <c r="B88" s="69"/>
      <c r="C88" s="141" t="s">
        <v>264</v>
      </c>
      <c r="D88" s="137"/>
      <c r="E88" s="399"/>
      <c r="F88" s="137"/>
      <c r="G88" s="138"/>
      <c r="H88" s="139"/>
      <c r="I88" s="401"/>
      <c r="J88" s="75"/>
    </row>
    <row r="89" spans="1:10" s="76" customFormat="1" ht="15.75" customHeight="1">
      <c r="A89" s="68"/>
      <c r="B89" s="69"/>
      <c r="C89" s="142" t="s">
        <v>265</v>
      </c>
      <c r="D89" s="137"/>
      <c r="E89" s="399"/>
      <c r="F89" s="137"/>
      <c r="G89" s="138"/>
      <c r="H89" s="139"/>
      <c r="I89" s="401"/>
      <c r="J89" s="75"/>
    </row>
    <row r="90" spans="1:10" s="76" customFormat="1" ht="15.75" customHeight="1">
      <c r="A90" s="68"/>
      <c r="B90" s="69"/>
      <c r="C90" s="142" t="s">
        <v>266</v>
      </c>
      <c r="D90" s="137"/>
      <c r="E90" s="399"/>
      <c r="F90" s="137"/>
      <c r="G90" s="138"/>
      <c r="H90" s="139"/>
      <c r="I90" s="401"/>
      <c r="J90" s="75"/>
    </row>
    <row r="91" spans="1:10" s="76" customFormat="1" ht="15.75" customHeight="1">
      <c r="A91" s="88"/>
      <c r="B91" s="89"/>
      <c r="C91" s="132"/>
      <c r="D91" s="133"/>
      <c r="E91" s="398"/>
      <c r="F91" s="133"/>
      <c r="G91" s="134"/>
      <c r="H91" s="135"/>
      <c r="I91" s="400"/>
      <c r="J91" s="129"/>
    </row>
    <row r="92" spans="1:10" s="76" customFormat="1" ht="30.75" customHeight="1">
      <c r="A92" s="68" t="s">
        <v>156</v>
      </c>
      <c r="B92" s="69" t="str">
        <f>IF(ISBLANK(C91),IF(ISBLANK(C92),5,CONCATENATE(COUNTA($B$4:B90)+1,".")))</f>
        <v>12.</v>
      </c>
      <c r="C92" s="146" t="s">
        <v>394</v>
      </c>
      <c r="D92" s="137"/>
      <c r="E92" s="399"/>
      <c r="F92" s="137"/>
      <c r="G92" s="73">
        <v>1</v>
      </c>
      <c r="H92" s="74" t="s">
        <v>1</v>
      </c>
      <c r="I92" s="391"/>
      <c r="J92" s="75">
        <f>G92*I92</f>
        <v>0</v>
      </c>
    </row>
    <row r="93" spans="1:10" s="76" customFormat="1" ht="15.75" customHeight="1">
      <c r="A93" s="68"/>
      <c r="B93" s="69"/>
      <c r="C93" s="147" t="s">
        <v>267</v>
      </c>
      <c r="D93" s="137"/>
      <c r="E93" s="399"/>
      <c r="F93" s="137"/>
      <c r="G93" s="138"/>
      <c r="H93" s="139"/>
      <c r="I93" s="401"/>
      <c r="J93" s="75"/>
    </row>
    <row r="94" spans="1:10" s="76" customFormat="1" ht="15.75" customHeight="1">
      <c r="A94" s="68"/>
      <c r="B94" s="69"/>
      <c r="C94" s="147" t="s">
        <v>268</v>
      </c>
      <c r="D94" s="137"/>
      <c r="E94" s="399"/>
      <c r="F94" s="137"/>
      <c r="G94" s="138"/>
      <c r="H94" s="139"/>
      <c r="I94" s="401"/>
      <c r="J94" s="75"/>
    </row>
    <row r="95" spans="1:10" s="76" customFormat="1" ht="15.75" customHeight="1">
      <c r="A95" s="68"/>
      <c r="B95" s="69"/>
      <c r="C95" s="147" t="s">
        <v>269</v>
      </c>
      <c r="D95" s="137"/>
      <c r="E95" s="399"/>
      <c r="F95" s="137"/>
      <c r="G95" s="138"/>
      <c r="H95" s="139"/>
      <c r="I95" s="401"/>
      <c r="J95" s="75"/>
    </row>
    <row r="96" spans="1:10" s="76" customFormat="1" ht="15.75" customHeight="1">
      <c r="A96" s="68"/>
      <c r="B96" s="69"/>
      <c r="C96" s="147" t="s">
        <v>270</v>
      </c>
      <c r="D96" s="137"/>
      <c r="E96" s="399"/>
      <c r="F96" s="137"/>
      <c r="G96" s="138"/>
      <c r="H96" s="139"/>
      <c r="I96" s="401"/>
      <c r="J96" s="75"/>
    </row>
    <row r="97" spans="1:10" s="76" customFormat="1" ht="15.75" customHeight="1">
      <c r="A97" s="68"/>
      <c r="B97" s="69"/>
      <c r="C97" s="147" t="s">
        <v>271</v>
      </c>
      <c r="D97" s="137"/>
      <c r="E97" s="399"/>
      <c r="F97" s="137"/>
      <c r="G97" s="138"/>
      <c r="H97" s="139"/>
      <c r="I97" s="401"/>
      <c r="J97" s="75"/>
    </row>
    <row r="98" spans="1:10" s="76" customFormat="1" ht="15.75" customHeight="1">
      <c r="A98" s="68"/>
      <c r="B98" s="69"/>
      <c r="C98" s="147" t="s">
        <v>272</v>
      </c>
      <c r="D98" s="137"/>
      <c r="E98" s="399"/>
      <c r="F98" s="137"/>
      <c r="G98" s="138"/>
      <c r="H98" s="139"/>
      <c r="I98" s="401"/>
      <c r="J98" s="75"/>
    </row>
    <row r="99" spans="1:10" s="76" customFormat="1" ht="15.75" customHeight="1">
      <c r="A99" s="68"/>
      <c r="B99" s="69"/>
      <c r="C99" s="147" t="s">
        <v>273</v>
      </c>
      <c r="D99" s="137"/>
      <c r="E99" s="399"/>
      <c r="F99" s="137"/>
      <c r="G99" s="138"/>
      <c r="H99" s="139"/>
      <c r="I99" s="401"/>
      <c r="J99" s="75"/>
    </row>
    <row r="100" spans="1:10" s="76" customFormat="1" ht="32.25" customHeight="1">
      <c r="A100" s="68"/>
      <c r="B100" s="69"/>
      <c r="C100" s="148" t="s">
        <v>274</v>
      </c>
      <c r="D100" s="137"/>
      <c r="E100" s="399"/>
      <c r="F100" s="137"/>
      <c r="G100" s="138"/>
      <c r="H100" s="139"/>
      <c r="I100" s="401"/>
      <c r="J100" s="75"/>
    </row>
    <row r="101" spans="1:10" s="76" customFormat="1" ht="15.75" customHeight="1">
      <c r="A101" s="68"/>
      <c r="B101" s="69"/>
      <c r="C101" s="82" t="s">
        <v>275</v>
      </c>
      <c r="D101" s="137"/>
      <c r="E101" s="399"/>
      <c r="F101" s="137"/>
      <c r="G101" s="138"/>
      <c r="H101" s="139"/>
      <c r="I101" s="401"/>
      <c r="J101" s="75"/>
    </row>
    <row r="102" spans="1:10" s="76" customFormat="1" ht="15.75" customHeight="1">
      <c r="A102" s="88"/>
      <c r="B102" s="89"/>
      <c r="C102" s="132"/>
      <c r="D102" s="133"/>
      <c r="E102" s="398"/>
      <c r="F102" s="133"/>
      <c r="G102" s="134"/>
      <c r="H102" s="135"/>
      <c r="I102" s="400"/>
      <c r="J102" s="129"/>
    </row>
    <row r="103" spans="1:10" s="76" customFormat="1" ht="79.5" customHeight="1">
      <c r="A103" s="88" t="s">
        <v>156</v>
      </c>
      <c r="B103" s="89" t="str">
        <f>IF(ISBLANK(C102),IF(ISBLANK(C103),5,CONCATENATE(COUNTA($B$4:B101)+1,".")))</f>
        <v>13.</v>
      </c>
      <c r="C103" s="149" t="s">
        <v>276</v>
      </c>
      <c r="D103" s="133"/>
      <c r="E103" s="398"/>
      <c r="F103" s="133"/>
      <c r="G103" s="134"/>
      <c r="H103" s="135"/>
      <c r="I103" s="400"/>
      <c r="J103" s="129"/>
    </row>
    <row r="104" spans="1:10" s="76" customFormat="1" ht="15.75" customHeight="1">
      <c r="A104" s="88"/>
      <c r="B104" s="89"/>
      <c r="C104" s="150" t="s">
        <v>277</v>
      </c>
      <c r="D104" s="133"/>
      <c r="E104" s="398"/>
      <c r="F104" s="133"/>
      <c r="G104" s="134">
        <v>16</v>
      </c>
      <c r="H104" s="151" t="s">
        <v>2</v>
      </c>
      <c r="I104" s="344"/>
      <c r="J104" s="129">
        <f>G104*I104</f>
        <v>0</v>
      </c>
    </row>
    <row r="105" spans="1:10" s="76" customFormat="1" ht="15.75" customHeight="1">
      <c r="A105" s="88"/>
      <c r="B105" s="89"/>
      <c r="C105" s="150" t="s">
        <v>278</v>
      </c>
      <c r="D105" s="133"/>
      <c r="E105" s="398"/>
      <c r="F105" s="133"/>
      <c r="G105" s="134">
        <v>16</v>
      </c>
      <c r="H105" s="151" t="s">
        <v>2</v>
      </c>
      <c r="I105" s="344"/>
      <c r="J105" s="129">
        <f>G105*I105</f>
        <v>0</v>
      </c>
    </row>
    <row r="106" spans="1:10" s="76" customFormat="1" ht="15.75" customHeight="1">
      <c r="A106" s="88"/>
      <c r="B106" s="89"/>
      <c r="C106" s="132"/>
      <c r="D106" s="133"/>
      <c r="E106" s="398"/>
      <c r="F106" s="133"/>
      <c r="G106" s="134"/>
      <c r="H106" s="135"/>
      <c r="I106" s="400"/>
      <c r="J106" s="129"/>
    </row>
    <row r="107" spans="1:10" s="76" customFormat="1" ht="15.75" customHeight="1">
      <c r="A107" s="88" t="s">
        <v>156</v>
      </c>
      <c r="B107" s="89" t="str">
        <f>IF(ISBLANK(C106),IF(ISBLANK(C107),5,CONCATENATE(COUNTA($B$4:B105)+1,".")))</f>
        <v>14.</v>
      </c>
      <c r="C107" s="152" t="s">
        <v>279</v>
      </c>
      <c r="D107" s="133"/>
      <c r="E107" s="398"/>
      <c r="F107" s="133"/>
      <c r="G107" s="134">
        <v>1</v>
      </c>
      <c r="H107" s="151" t="s">
        <v>0</v>
      </c>
      <c r="I107" s="344"/>
      <c r="J107" s="129">
        <f>G107*I107</f>
        <v>0</v>
      </c>
    </row>
    <row r="108" spans="1:10" s="76" customFormat="1" ht="15.75" customHeight="1">
      <c r="A108" s="88"/>
      <c r="B108" s="89"/>
      <c r="C108" s="153" t="s">
        <v>280</v>
      </c>
      <c r="D108" s="133"/>
      <c r="E108" s="398"/>
      <c r="F108" s="133"/>
      <c r="G108" s="134"/>
      <c r="H108" s="135"/>
      <c r="I108" s="400"/>
      <c r="J108" s="129"/>
    </row>
    <row r="109" spans="1:10" s="76" customFormat="1" ht="15.75" customHeight="1">
      <c r="A109" s="88"/>
      <c r="B109" s="89"/>
      <c r="C109" s="153" t="s">
        <v>281</v>
      </c>
      <c r="D109" s="133"/>
      <c r="E109" s="398"/>
      <c r="F109" s="133"/>
      <c r="G109" s="134"/>
      <c r="H109" s="135"/>
      <c r="I109" s="400"/>
      <c r="J109" s="129"/>
    </row>
    <row r="110" spans="1:10" s="76" customFormat="1" ht="15.75" customHeight="1">
      <c r="A110" s="88"/>
      <c r="B110" s="89"/>
      <c r="C110" s="153" t="s">
        <v>282</v>
      </c>
      <c r="D110" s="133"/>
      <c r="E110" s="398"/>
      <c r="F110" s="133"/>
      <c r="G110" s="134"/>
      <c r="H110" s="135"/>
      <c r="I110" s="400"/>
      <c r="J110" s="129"/>
    </row>
    <row r="111" spans="1:10" s="76" customFormat="1" ht="15.75" customHeight="1">
      <c r="A111" s="88"/>
      <c r="B111" s="89"/>
      <c r="C111" s="153" t="s">
        <v>283</v>
      </c>
      <c r="D111" s="133"/>
      <c r="E111" s="398"/>
      <c r="F111" s="133"/>
      <c r="G111" s="134"/>
      <c r="H111" s="135"/>
      <c r="I111" s="400"/>
      <c r="J111" s="129"/>
    </row>
    <row r="112" spans="1:10" s="76" customFormat="1" ht="15.75" customHeight="1">
      <c r="A112" s="88"/>
      <c r="B112" s="89"/>
      <c r="C112" s="153"/>
      <c r="D112" s="133"/>
      <c r="E112" s="398"/>
      <c r="F112" s="133"/>
      <c r="G112" s="134"/>
      <c r="H112" s="135"/>
      <c r="I112" s="400"/>
      <c r="J112" s="129"/>
    </row>
    <row r="113" spans="1:13" s="76" customFormat="1" ht="15.75" customHeight="1">
      <c r="A113" s="88" t="s">
        <v>156</v>
      </c>
      <c r="B113" s="89" t="str">
        <f>IF(ISBLANK(C112),IF(ISBLANK(C113),5,CONCATENATE(COUNTA($B$4:B111)+1,".")))</f>
        <v>15.</v>
      </c>
      <c r="C113" s="152" t="s">
        <v>284</v>
      </c>
      <c r="D113" s="133"/>
      <c r="E113" s="398"/>
      <c r="F113" s="133"/>
      <c r="G113" s="134">
        <v>1</v>
      </c>
      <c r="H113" s="151" t="s">
        <v>0</v>
      </c>
      <c r="I113" s="344"/>
      <c r="J113" s="129">
        <f>G113*I113</f>
        <v>0</v>
      </c>
    </row>
    <row r="114" spans="1:13" s="76" customFormat="1" ht="15.75" customHeight="1">
      <c r="A114" s="88"/>
      <c r="B114" s="89"/>
      <c r="C114" s="153" t="s">
        <v>285</v>
      </c>
      <c r="D114" s="133"/>
      <c r="E114" s="398"/>
      <c r="F114" s="133"/>
      <c r="G114" s="134"/>
      <c r="H114" s="135"/>
      <c r="I114" s="400"/>
      <c r="J114" s="129"/>
    </row>
    <row r="115" spans="1:13" s="76" customFormat="1" ht="15.75" customHeight="1">
      <c r="A115" s="88"/>
      <c r="B115" s="89"/>
      <c r="C115" s="153" t="s">
        <v>282</v>
      </c>
      <c r="D115" s="133"/>
      <c r="E115" s="398"/>
      <c r="F115" s="133"/>
      <c r="G115" s="134"/>
      <c r="H115" s="135"/>
      <c r="I115" s="400"/>
      <c r="J115" s="129"/>
    </row>
    <row r="116" spans="1:13" s="76" customFormat="1" ht="15.75" customHeight="1">
      <c r="A116" s="88"/>
      <c r="B116" s="89"/>
      <c r="C116" s="153" t="s">
        <v>286</v>
      </c>
      <c r="D116" s="133"/>
      <c r="E116" s="398"/>
      <c r="F116" s="133"/>
      <c r="G116" s="134"/>
      <c r="H116" s="135"/>
      <c r="I116" s="400"/>
      <c r="J116" s="129"/>
    </row>
    <row r="117" spans="1:13" s="76" customFormat="1" ht="15.75" customHeight="1">
      <c r="A117" s="88"/>
      <c r="B117" s="89"/>
      <c r="C117" s="154" t="s">
        <v>287</v>
      </c>
      <c r="D117" s="133"/>
      <c r="E117" s="398"/>
      <c r="F117" s="133"/>
      <c r="G117" s="134"/>
      <c r="H117" s="135"/>
      <c r="I117" s="400"/>
      <c r="J117" s="129"/>
    </row>
    <row r="118" spans="1:13" s="76" customFormat="1" ht="15.75" customHeight="1">
      <c r="A118" s="88"/>
      <c r="B118" s="89"/>
      <c r="C118" s="132"/>
      <c r="D118" s="133"/>
      <c r="E118" s="398"/>
      <c r="F118" s="133"/>
      <c r="G118" s="134"/>
      <c r="H118" s="135"/>
      <c r="I118" s="400"/>
      <c r="J118" s="129"/>
    </row>
    <row r="119" spans="1:13" s="76" customFormat="1" ht="15.75" customHeight="1">
      <c r="A119" s="88" t="s">
        <v>156</v>
      </c>
      <c r="B119" s="89" t="str">
        <f>IF(ISBLANK(C118),IF(ISBLANK(C119),5,CONCATENATE(COUNTA($B$4:B117)+1,".")))</f>
        <v>16.</v>
      </c>
      <c r="C119" s="152" t="s">
        <v>288</v>
      </c>
      <c r="D119" s="133"/>
      <c r="E119" s="398"/>
      <c r="F119" s="133"/>
      <c r="G119" s="134">
        <v>1</v>
      </c>
      <c r="H119" s="151" t="s">
        <v>43</v>
      </c>
      <c r="I119" s="344"/>
      <c r="J119" s="129">
        <f>G119*I119</f>
        <v>0</v>
      </c>
    </row>
    <row r="120" spans="1:13" s="76" customFormat="1" ht="15.75" customHeight="1">
      <c r="A120" s="88"/>
      <c r="B120" s="89"/>
      <c r="C120" s="153" t="s">
        <v>289</v>
      </c>
      <c r="D120" s="133"/>
      <c r="E120" s="398"/>
      <c r="F120" s="133"/>
      <c r="G120" s="134"/>
      <c r="H120" s="135"/>
      <c r="I120" s="400"/>
      <c r="J120" s="129"/>
    </row>
    <row r="121" spans="1:13" s="76" customFormat="1" ht="15.75" customHeight="1">
      <c r="A121" s="88"/>
      <c r="B121" s="89"/>
      <c r="C121" s="153" t="s">
        <v>290</v>
      </c>
      <c r="D121" s="133"/>
      <c r="E121" s="398"/>
      <c r="F121" s="133"/>
      <c r="G121" s="134"/>
      <c r="H121" s="135"/>
      <c r="I121" s="400"/>
      <c r="J121" s="129"/>
    </row>
    <row r="122" spans="1:13" s="76" customFormat="1">
      <c r="A122" s="88"/>
      <c r="B122" s="65"/>
      <c r="C122" s="127"/>
      <c r="E122" s="387"/>
      <c r="G122" s="122"/>
      <c r="H122" s="128"/>
      <c r="I122" s="344"/>
      <c r="J122" s="129"/>
    </row>
    <row r="123" spans="1:13" s="76" customFormat="1" ht="31.5">
      <c r="A123" s="88" t="s">
        <v>156</v>
      </c>
      <c r="B123" s="89" t="str">
        <f>IF(ISBLANK(C122),IF(ISBLANK(C123),5,CONCATENATE(COUNTA($B$4:B121)+1,".")))</f>
        <v>17.</v>
      </c>
      <c r="C123" s="130" t="s">
        <v>60</v>
      </c>
      <c r="E123" s="387"/>
      <c r="G123" s="122"/>
      <c r="H123" s="128"/>
      <c r="I123" s="344"/>
      <c r="J123" s="129"/>
    </row>
    <row r="124" spans="1:13" s="76" customFormat="1">
      <c r="A124" s="88"/>
      <c r="B124" s="65"/>
      <c r="C124" s="127"/>
      <c r="E124" s="387"/>
      <c r="G124" s="122">
        <v>6</v>
      </c>
      <c r="H124" s="128" t="s">
        <v>2</v>
      </c>
      <c r="I124" s="344"/>
      <c r="J124" s="129">
        <f>G124*I124</f>
        <v>0</v>
      </c>
    </row>
    <row r="125" spans="1:13" s="76" customFormat="1">
      <c r="A125" s="88"/>
      <c r="B125" s="65"/>
      <c r="C125" s="127"/>
      <c r="E125" s="387"/>
      <c r="G125" s="122"/>
      <c r="H125" s="128"/>
      <c r="I125" s="344"/>
      <c r="J125" s="129"/>
    </row>
    <row r="126" spans="1:13" s="76" customFormat="1" ht="47.25">
      <c r="A126" s="88" t="s">
        <v>156</v>
      </c>
      <c r="B126" s="89" t="str">
        <f>IF(ISBLANK(C125),IF(ISBLANK(C126),5,CONCATENATE(COUNTA($B$4:B124)+1,".")))</f>
        <v>18.</v>
      </c>
      <c r="C126" s="130" t="s">
        <v>61</v>
      </c>
      <c r="E126" s="387"/>
      <c r="G126" s="155">
        <v>1</v>
      </c>
      <c r="H126" s="156" t="s">
        <v>1</v>
      </c>
      <c r="I126" s="402"/>
      <c r="J126" s="129">
        <f>G126*I126</f>
        <v>0</v>
      </c>
    </row>
    <row r="127" spans="1:13">
      <c r="B127" s="124"/>
      <c r="C127" s="125"/>
      <c r="D127" s="122"/>
      <c r="E127" s="367"/>
      <c r="F127" s="122"/>
      <c r="G127" s="157"/>
      <c r="H127" s="158"/>
      <c r="I127" s="373"/>
      <c r="J127" s="160"/>
      <c r="L127" s="64"/>
      <c r="M127" s="161"/>
    </row>
    <row r="128" spans="1:13" ht="47.25">
      <c r="A128" s="88" t="s">
        <v>156</v>
      </c>
      <c r="B128" s="89" t="str">
        <f>IF(ISBLANK(C127),IF(ISBLANK(C128),5,CONCATENATE(COUNTA($B$4:B127)+1,".")))</f>
        <v>19.</v>
      </c>
      <c r="C128" s="162" t="s">
        <v>63</v>
      </c>
      <c r="D128" s="122"/>
      <c r="E128" s="367"/>
      <c r="F128" s="122"/>
      <c r="G128" s="122">
        <v>1</v>
      </c>
      <c r="H128" s="163" t="s">
        <v>1</v>
      </c>
      <c r="I128" s="344"/>
      <c r="J128" s="160">
        <f>G128*I128</f>
        <v>0</v>
      </c>
      <c r="L128" s="64"/>
      <c r="M128" s="161"/>
    </row>
    <row r="129" spans="1:13">
      <c r="B129" s="124"/>
      <c r="C129" s="125"/>
      <c r="D129" s="122"/>
      <c r="E129" s="367"/>
      <c r="F129" s="122"/>
      <c r="G129" s="157"/>
      <c r="H129" s="158"/>
      <c r="I129" s="373"/>
      <c r="J129" s="160"/>
      <c r="L129" s="64"/>
      <c r="M129" s="161"/>
    </row>
    <row r="130" spans="1:13" ht="78.75">
      <c r="A130" s="88" t="s">
        <v>156</v>
      </c>
      <c r="B130" s="89" t="str">
        <f>IF(ISBLANK(C129),IF(ISBLANK(C130),5,CONCATENATE(COUNTA($B$4:B128)+1,".")))</f>
        <v>20.</v>
      </c>
      <c r="C130" s="162" t="s">
        <v>440</v>
      </c>
      <c r="D130" s="122"/>
      <c r="E130" s="367"/>
      <c r="F130" s="122"/>
      <c r="G130" s="122">
        <v>1</v>
      </c>
      <c r="H130" s="163" t="s">
        <v>1</v>
      </c>
      <c r="I130" s="344"/>
      <c r="J130" s="160">
        <f>G130*I130</f>
        <v>0</v>
      </c>
      <c r="L130" s="64"/>
      <c r="M130" s="161"/>
    </row>
    <row r="131" spans="1:13" ht="16.5" thickBot="1">
      <c r="B131" s="164"/>
      <c r="C131" s="165"/>
      <c r="D131" s="164"/>
      <c r="E131" s="339"/>
      <c r="F131" s="164"/>
      <c r="G131" s="164"/>
      <c r="H131" s="164"/>
      <c r="I131" s="339"/>
      <c r="J131" s="164"/>
    </row>
    <row r="132" spans="1:13" ht="18">
      <c r="F132" s="166" t="str">
        <f>C3</f>
        <v>POHLAJEVANJE</v>
      </c>
      <c r="H132" s="166" t="s">
        <v>35</v>
      </c>
      <c r="J132" s="159">
        <f>SUM(J5:J130)</f>
        <v>0</v>
      </c>
    </row>
    <row r="133" spans="1:13" s="57" customFormat="1" ht="18">
      <c r="A133" s="59"/>
      <c r="B133" s="14"/>
      <c r="C133" s="167" t="s">
        <v>22</v>
      </c>
      <c r="D133" s="14"/>
      <c r="E133" s="340"/>
      <c r="F133" s="14"/>
      <c r="G133" s="14"/>
      <c r="H133" s="166"/>
      <c r="I133" s="340"/>
      <c r="J133" s="168"/>
    </row>
    <row r="134" spans="1:13" ht="18">
      <c r="A134" s="59"/>
      <c r="C134" s="169" t="s">
        <v>21</v>
      </c>
      <c r="H134" s="166"/>
      <c r="J134" s="168"/>
    </row>
  </sheetData>
  <sheetProtection algorithmName="SHA-512" hashValue="QfCX3ctMABzBfJpB9zMpvKzWPzPQQDosEazXyqx/T+3RawM1657rLigLZo320pls81wf7YoMSUGzli78Gv5vSw==" saltValue="JuwlVIK0cMKstxSthAXyWg==" spinCount="100000" sheet="1" objects="1" scenarios="1" formatCells="0" formatColumns="0"/>
  <pageMargins left="0.98425196850393704" right="0.39370078740157483" top="0.78740157480314965" bottom="0.78740157480314965" header="0.31496062992125984" footer="0.31496062992125984"/>
  <pageSetup paperSize="9" scale="67" fitToHeight="50" orientation="portrait" r:id="rId1"/>
  <headerFooter>
    <oddHeader xml:space="preserve">&amp;CPopis del strojnih instalacij in strojne opreme
&amp;Rprojekt: 17140-00
načrt: SPK - 5
</oddHeader>
    <oddFooter>&amp;C&amp;A&amp;R&amp;P/&amp;N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56"/>
  <sheetViews>
    <sheetView view="pageBreakPreview" topLeftCell="A4" zoomScaleNormal="100" zoomScaleSheetLayoutView="100" workbookViewId="0">
      <selection activeCell="A4" sqref="A1:XFD1048576"/>
    </sheetView>
  </sheetViews>
  <sheetFormatPr defaultRowHeight="15.75"/>
  <cols>
    <col min="1" max="1" width="4.140625" style="41" bestFit="1" customWidth="1"/>
    <col min="2" max="2" width="80.7109375" style="40" customWidth="1"/>
    <col min="3" max="16384" width="9.140625" style="39"/>
  </cols>
  <sheetData>
    <row r="1" spans="2:2" s="39" customFormat="1">
      <c r="B1" s="38" t="s">
        <v>94</v>
      </c>
    </row>
    <row r="2" spans="2:2" s="39" customFormat="1">
      <c r="B2" s="38"/>
    </row>
    <row r="3" spans="2:2" s="39" customFormat="1" ht="31.5">
      <c r="B3" s="40" t="s">
        <v>95</v>
      </c>
    </row>
    <row r="4" spans="2:2" s="39" customFormat="1" ht="63">
      <c r="B4" s="40" t="s">
        <v>96</v>
      </c>
    </row>
    <row r="5" spans="2:2" s="39" customFormat="1" ht="47.25">
      <c r="B5" s="40" t="s">
        <v>97</v>
      </c>
    </row>
    <row r="6" spans="2:2" s="39" customFormat="1" ht="63">
      <c r="B6" s="40" t="s">
        <v>98</v>
      </c>
    </row>
    <row r="7" spans="2:2" s="39" customFormat="1" ht="31.5">
      <c r="B7" s="40" t="s">
        <v>99</v>
      </c>
    </row>
    <row r="8" spans="2:2" s="39" customFormat="1" ht="47.25">
      <c r="B8" s="40" t="s">
        <v>100</v>
      </c>
    </row>
    <row r="9" spans="2:2" s="39" customFormat="1" ht="47.25">
      <c r="B9" s="40" t="s">
        <v>101</v>
      </c>
    </row>
    <row r="10" spans="2:2" s="39" customFormat="1" ht="31.5">
      <c r="B10" s="40" t="s">
        <v>102</v>
      </c>
    </row>
    <row r="11" spans="2:2" s="39" customFormat="1" ht="31.5">
      <c r="B11" s="40" t="s">
        <v>103</v>
      </c>
    </row>
    <row r="12" spans="2:2" s="39" customFormat="1" ht="47.25">
      <c r="B12" s="40" t="s">
        <v>104</v>
      </c>
    </row>
    <row r="13" spans="2:2" s="39" customFormat="1" ht="47.25">
      <c r="B13" s="40" t="s">
        <v>105</v>
      </c>
    </row>
    <row r="14" spans="2:2" s="39" customFormat="1" ht="63">
      <c r="B14" s="40" t="s">
        <v>106</v>
      </c>
    </row>
    <row r="15" spans="2:2" s="39" customFormat="1" ht="94.5">
      <c r="B15" s="40" t="s">
        <v>107</v>
      </c>
    </row>
    <row r="16" spans="2:2" s="39" customFormat="1" ht="110.25">
      <c r="B16" s="40" t="s">
        <v>108</v>
      </c>
    </row>
    <row r="17" spans="1:2" ht="141.75">
      <c r="B17" s="40" t="s">
        <v>109</v>
      </c>
    </row>
    <row r="18" spans="1:2" ht="63">
      <c r="B18" s="40" t="s">
        <v>110</v>
      </c>
    </row>
    <row r="19" spans="1:2" ht="63">
      <c r="B19" s="40" t="s">
        <v>111</v>
      </c>
    </row>
    <row r="20" spans="1:2" ht="173.25">
      <c r="B20" s="40" t="s">
        <v>112</v>
      </c>
    </row>
    <row r="21" spans="1:2" ht="31.5">
      <c r="B21" s="42" t="s">
        <v>113</v>
      </c>
    </row>
    <row r="22" spans="1:2" ht="31.5">
      <c r="B22" s="38" t="s">
        <v>114</v>
      </c>
    </row>
    <row r="23" spans="1:2">
      <c r="B23" s="38"/>
    </row>
    <row r="24" spans="1:2">
      <c r="A24" s="41" t="s">
        <v>115</v>
      </c>
      <c r="B24" s="40" t="s">
        <v>116</v>
      </c>
    </row>
    <row r="25" spans="1:2">
      <c r="A25" s="41" t="s">
        <v>115</v>
      </c>
      <c r="B25" s="40" t="s">
        <v>117</v>
      </c>
    </row>
    <row r="26" spans="1:2">
      <c r="A26" s="41" t="s">
        <v>115</v>
      </c>
      <c r="B26" s="40" t="s">
        <v>118</v>
      </c>
    </row>
    <row r="27" spans="1:2">
      <c r="A27" s="41" t="s">
        <v>115</v>
      </c>
      <c r="B27" s="40" t="s">
        <v>119</v>
      </c>
    </row>
    <row r="28" spans="1:2" ht="31.5">
      <c r="A28" s="41" t="s">
        <v>115</v>
      </c>
      <c r="B28" s="40" t="s">
        <v>120</v>
      </c>
    </row>
    <row r="29" spans="1:2">
      <c r="A29" s="41" t="s">
        <v>115</v>
      </c>
      <c r="B29" s="40" t="s">
        <v>121</v>
      </c>
    </row>
    <row r="30" spans="1:2" ht="31.5">
      <c r="A30" s="41" t="s">
        <v>115</v>
      </c>
      <c r="B30" s="40" t="s">
        <v>122</v>
      </c>
    </row>
    <row r="31" spans="1:2">
      <c r="A31" s="41" t="s">
        <v>115</v>
      </c>
      <c r="B31" s="40" t="s">
        <v>123</v>
      </c>
    </row>
    <row r="32" spans="1:2">
      <c r="A32" s="41" t="s">
        <v>115</v>
      </c>
      <c r="B32" s="40" t="s">
        <v>124</v>
      </c>
    </row>
    <row r="33" spans="1:2" ht="63">
      <c r="A33" s="41" t="s">
        <v>115</v>
      </c>
      <c r="B33" s="40" t="s">
        <v>125</v>
      </c>
    </row>
    <row r="34" spans="1:2">
      <c r="A34" s="41" t="s">
        <v>115</v>
      </c>
      <c r="B34" s="40" t="s">
        <v>126</v>
      </c>
    </row>
    <row r="35" spans="1:2">
      <c r="A35" s="41" t="s">
        <v>115</v>
      </c>
      <c r="B35" s="40" t="s">
        <v>127</v>
      </c>
    </row>
    <row r="36" spans="1:2">
      <c r="A36" s="41" t="s">
        <v>115</v>
      </c>
      <c r="B36" s="40" t="s">
        <v>128</v>
      </c>
    </row>
    <row r="37" spans="1:2" ht="47.25">
      <c r="A37" s="41" t="s">
        <v>115</v>
      </c>
      <c r="B37" s="40" t="s">
        <v>129</v>
      </c>
    </row>
    <row r="38" spans="1:2">
      <c r="A38" s="41" t="s">
        <v>115</v>
      </c>
      <c r="B38" s="40" t="s">
        <v>130</v>
      </c>
    </row>
    <row r="39" spans="1:2">
      <c r="A39" s="41" t="s">
        <v>115</v>
      </c>
      <c r="B39" s="40" t="s">
        <v>131</v>
      </c>
    </row>
    <row r="40" spans="1:2">
      <c r="A40" s="41" t="s">
        <v>115</v>
      </c>
      <c r="B40" s="40" t="s">
        <v>132</v>
      </c>
    </row>
    <row r="41" spans="1:2">
      <c r="A41" s="41" t="s">
        <v>115</v>
      </c>
      <c r="B41" s="40" t="s">
        <v>133</v>
      </c>
    </row>
    <row r="42" spans="1:2">
      <c r="A42" s="41" t="s">
        <v>115</v>
      </c>
      <c r="B42" s="40" t="s">
        <v>134</v>
      </c>
    </row>
    <row r="43" spans="1:2">
      <c r="A43" s="41" t="s">
        <v>115</v>
      </c>
      <c r="B43" s="40" t="s">
        <v>135</v>
      </c>
    </row>
    <row r="44" spans="1:2" ht="31.5">
      <c r="A44" s="41" t="s">
        <v>115</v>
      </c>
      <c r="B44" s="40" t="s">
        <v>136</v>
      </c>
    </row>
    <row r="45" spans="1:2">
      <c r="A45" s="41" t="s">
        <v>115</v>
      </c>
      <c r="B45" s="43" t="s">
        <v>137</v>
      </c>
    </row>
    <row r="46" spans="1:2" ht="31.5">
      <c r="A46" s="41" t="s">
        <v>115</v>
      </c>
      <c r="B46" s="43" t="s">
        <v>138</v>
      </c>
    </row>
    <row r="47" spans="1:2" ht="47.25">
      <c r="A47" s="41" t="s">
        <v>115</v>
      </c>
      <c r="B47" s="40" t="s">
        <v>139</v>
      </c>
    </row>
    <row r="48" spans="1:2" ht="47.25">
      <c r="A48" s="41" t="s">
        <v>115</v>
      </c>
      <c r="B48" s="40" t="s">
        <v>140</v>
      </c>
    </row>
    <row r="49" spans="1:7" s="45" customFormat="1" ht="31.5">
      <c r="A49" s="1" t="s">
        <v>115</v>
      </c>
      <c r="B49" s="40" t="s">
        <v>141</v>
      </c>
      <c r="C49" s="44"/>
    </row>
    <row r="50" spans="1:7" s="45" customFormat="1" ht="31.5">
      <c r="A50" s="1" t="s">
        <v>115</v>
      </c>
      <c r="B50" s="40" t="s">
        <v>142</v>
      </c>
      <c r="C50" s="44"/>
    </row>
    <row r="51" spans="1:7" s="45" customFormat="1" ht="31.5">
      <c r="A51" s="1" t="s">
        <v>115</v>
      </c>
      <c r="B51" s="40" t="s">
        <v>143</v>
      </c>
      <c r="C51" s="44"/>
    </row>
    <row r="52" spans="1:7" s="45" customFormat="1" ht="31.5">
      <c r="A52" s="1" t="s">
        <v>115</v>
      </c>
      <c r="B52" s="40" t="s">
        <v>144</v>
      </c>
      <c r="C52" s="44"/>
    </row>
    <row r="53" spans="1:7">
      <c r="A53" s="41" t="s">
        <v>115</v>
      </c>
      <c r="B53" s="40" t="s">
        <v>145</v>
      </c>
    </row>
    <row r="55" spans="1:7" s="52" customFormat="1" ht="15">
      <c r="A55" s="46"/>
      <c r="B55" s="47"/>
      <c r="C55" s="48"/>
      <c r="D55" s="49"/>
      <c r="E55" s="50"/>
      <c r="F55" s="50"/>
      <c r="G55" s="51"/>
    </row>
    <row r="56" spans="1:7" s="52" customFormat="1" ht="45">
      <c r="A56" s="46"/>
      <c r="B56" s="47" t="s">
        <v>386</v>
      </c>
      <c r="C56" s="48"/>
      <c r="D56" s="49"/>
      <c r="E56" s="50"/>
      <c r="F56" s="50"/>
      <c r="G56" s="51"/>
    </row>
  </sheetData>
  <sheetProtection algorithmName="SHA-512" hashValue="Ibs3qGgf3H62aNLDSKR+eshCkwS8WYD74ZYXoQgKju0WqZLQcygK8nH3noSOPhT+bx/0GzQZt9MxZXhPb9boDw==" saltValue="HOPciSHycQHmm9/+hGYSpw==" spinCount="100000" sheet="1" objects="1" scenarios="1"/>
  <pageMargins left="0.98425196850393704" right="0.39370078740157483" top="0.78740157480314965" bottom="0.78740157480314965" header="0.31496062992125984" footer="0.31496062992125984"/>
  <pageSetup paperSize="9" fitToHeight="50" orientation="portrait" r:id="rId1"/>
  <headerFooter>
    <oddHeader xml:space="preserve">&amp;CPopis del strojnih instalacij in strojne opreme
&amp;Rprojekt: 17140-00
načrt: SPK - 5
</oddHeader>
    <oddFooter>&amp;C&amp;A&amp;R&amp;P/&amp;N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11</vt:i4>
      </vt:variant>
    </vt:vector>
  </HeadingPairs>
  <TitlesOfParts>
    <vt:vector size="18" baseType="lpstr">
      <vt:lpstr>REKAPITULACIJA</vt:lpstr>
      <vt:lpstr>10_VO-KA</vt:lpstr>
      <vt:lpstr>20_OGREVANJE</vt:lpstr>
      <vt:lpstr>21_Ogrevanje talno</vt:lpstr>
      <vt:lpstr>40_Prezracevanje</vt:lpstr>
      <vt:lpstr>50_Pohlajevanje</vt:lpstr>
      <vt:lpstr>SPLOŠNO</vt:lpstr>
      <vt:lpstr>'10_VO-KA'!Področje_tiskanja</vt:lpstr>
      <vt:lpstr>'20_OGREVANJE'!Področje_tiskanja</vt:lpstr>
      <vt:lpstr>'21_Ogrevanje talno'!Področje_tiskanja</vt:lpstr>
      <vt:lpstr>'40_Prezracevanje'!Področje_tiskanja</vt:lpstr>
      <vt:lpstr>'50_Pohlajevanje'!Področje_tiskanja</vt:lpstr>
      <vt:lpstr>REKAPITULACIJA!Področje_tiskanja</vt:lpstr>
      <vt:lpstr>'10_VO-KA'!Tiskanje_naslovov</vt:lpstr>
      <vt:lpstr>'20_OGREVANJE'!Tiskanje_naslovov</vt:lpstr>
      <vt:lpstr>'21_Ogrevanje talno'!Tiskanje_naslovov</vt:lpstr>
      <vt:lpstr>'40_Prezracevanje'!Tiskanje_naslovov</vt:lpstr>
      <vt:lpstr>'50_Pohlajevanje'!Tiskanje_naslovov</vt:lpstr>
    </vt:vector>
  </TitlesOfParts>
  <Company>Smati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Smati</dc:creator>
  <cp:lastModifiedBy>Vilma Zupančič</cp:lastModifiedBy>
  <cp:lastPrinted>2020-01-10T13:04:00Z</cp:lastPrinted>
  <dcterms:created xsi:type="dcterms:W3CDTF">2009-01-09T13:01:44Z</dcterms:created>
  <dcterms:modified xsi:type="dcterms:W3CDTF">2020-03-25T09:34:28Z</dcterms:modified>
</cp:coreProperties>
</file>